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
    </mc:Choice>
  </mc:AlternateContent>
  <bookViews>
    <workbookView xWindow="0" yWindow="0" windowWidth="20490" windowHeight="7905" tabRatio="500"/>
  </bookViews>
  <sheets>
    <sheet name="vergi-2021" sheetId="1" r:id="rId1"/>
    <sheet name="sosial-2021" sheetId="2" r:id="rId2"/>
    <sheet name="icbari tibbi sığorta-2021" sheetId="3" r:id="rId3"/>
  </sheets>
  <definedNames>
    <definedName name="_xlnm._FilterDatabase" localSheetId="1">'sosial-2021'!$A$5:$G$54</definedName>
    <definedName name="_xlnm._FilterDatabase" localSheetId="0">'vergi-2021'!$A$8:$B$228</definedName>
    <definedName name="_xlnm.Print_Area" localSheetId="2">'icbari tibbi sığorta-2021'!$A$1:$B$37</definedName>
    <definedName name="_xlnm.Print_Area" localSheetId="1">'sosial-2021'!$A$1:$B$54</definedName>
    <definedName name="_xlnm.Print_Area" localSheetId="0">'vergi-2021'!$A$1:$B$227</definedName>
  </definedNames>
  <calcPr calcId="15251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C34" i="3" l="1"/>
  <c r="C28" i="3"/>
  <c r="C24" i="3"/>
  <c r="C13" i="3"/>
  <c r="C4" i="3" s="1"/>
  <c r="C3" i="3" s="1"/>
  <c r="C5" i="3"/>
  <c r="C51" i="2"/>
  <c r="C47" i="2"/>
  <c r="C43" i="2"/>
  <c r="C32" i="2"/>
  <c r="C25" i="2"/>
  <c r="C20" i="2"/>
  <c r="C19" i="2"/>
  <c r="C12" i="2"/>
  <c r="C7" i="2"/>
  <c r="C6" i="2" s="1"/>
  <c r="C5" i="2" s="1"/>
  <c r="C4" i="2" s="1"/>
  <c r="C221" i="1"/>
  <c r="C211" i="1"/>
  <c r="C210" i="1"/>
  <c r="C209" i="1" s="1"/>
  <c r="C207" i="1"/>
  <c r="C197" i="1"/>
  <c r="C190" i="1"/>
  <c r="C180" i="1"/>
  <c r="C177" i="1"/>
  <c r="C172" i="1"/>
  <c r="C165" i="1"/>
  <c r="C160" i="1"/>
  <c r="C150" i="1"/>
  <c r="C142" i="1"/>
  <c r="C141" i="1"/>
  <c r="C138" i="1"/>
  <c r="C137" i="1"/>
  <c r="C136" i="1" s="1"/>
  <c r="C134" i="1"/>
  <c r="C133" i="1" s="1"/>
  <c r="C132" i="1" s="1"/>
  <c r="C129" i="1"/>
  <c r="C123" i="1"/>
  <c r="C122" i="1" s="1"/>
  <c r="C114" i="1"/>
  <c r="C109" i="1"/>
  <c r="C108" i="1"/>
  <c r="C98" i="1"/>
  <c r="C97" i="1"/>
  <c r="C92" i="1"/>
  <c r="C84" i="1"/>
  <c r="C74" i="1" s="1"/>
  <c r="C64" i="1" s="1"/>
  <c r="C75" i="1"/>
  <c r="C65" i="1"/>
  <c r="C60" i="1"/>
  <c r="C59" i="1"/>
  <c r="C54" i="1"/>
  <c r="C50" i="1"/>
  <c r="C45" i="1"/>
  <c r="C41" i="1"/>
  <c r="C40" i="1" s="1"/>
  <c r="C39" i="1" s="1"/>
  <c r="C33" i="1"/>
  <c r="C26" i="1"/>
  <c r="C25" i="1"/>
  <c r="C17" i="1"/>
  <c r="C7" i="1" s="1"/>
  <c r="C6" i="1" s="1"/>
  <c r="C5" i="1" s="1"/>
  <c r="C4" i="1" s="1"/>
  <c r="C8" i="1"/>
</calcChain>
</file>

<file path=xl/sharedStrings.xml><?xml version="1.0" encoding="utf-8"?>
<sst xmlns="http://schemas.openxmlformats.org/spreadsheetml/2006/main" count="322" uniqueCount="296">
  <si>
    <t>Büdcə gəlirlərinin təsnifatı</t>
  </si>
  <si>
    <t>Kodlar</t>
  </si>
  <si>
    <t>Adları</t>
  </si>
  <si>
    <t>Say</t>
  </si>
  <si>
    <t>Ümumi gəlirlər</t>
  </si>
  <si>
    <t>Vergilərdən daxilolmalar</t>
  </si>
  <si>
    <t>Gəlirlərdən (mənfəətdən) vergilər</t>
  </si>
  <si>
    <t>Fiziki şəxslərin gəlir vergisi</t>
  </si>
  <si>
    <t>Muzdlu  işlə əlaqədar gəlir vergisi</t>
  </si>
  <si>
    <t>Neft-qaz sahəsində fəaliyyəti olmayan və qeyridövlət
sektoruna aid edilən vergi ödəyicilərində muzdlu işlə əlaqədar əldə edilən gəlirlərdən gəlir vergisi</t>
  </si>
  <si>
    <t>Hasilatın pay bölgüsü sazişləri üzrə podratçı təşkilatlarda muzdlu işlə əlaqədar əldə edilən gəlirlərdən gəlir vergisi</t>
  </si>
  <si>
    <t>Hasilatın pay bölgüsü sazişləri üzrə xarici və yerli subpodratçı təşkilatlarda muzdlu işlə əlaqədar əldə edilən gəlirlərdən gəlir vergisi</t>
  </si>
  <si>
    <t>Büdcə təşkilatlarında işləyənlərin muzdlu işlə əlaqədar əldə etdikləri gəlirlərindən gəlir vergisi</t>
  </si>
  <si>
    <t>Dövlətin adından yaradılan publik hüquqi şəxslərdə işləyənlərin muzdlu işlə əlaqədar əldə etdikləri gəlirlərindən gəlir vergisi</t>
  </si>
  <si>
    <t>Səhmlərinin və ya paylarının 51 və daha artıq faizi birbaşa və ya dolayısilə dövlətə məxsus olan hüquqi şəxslərdə işləyənlərin muzdlu işlə əlaqədar əldə etdikləri gəlirlərindən gəlir vergisi</t>
  </si>
  <si>
    <t>Dövlətə məxsus fondlardan maliyyələşən digər orqan və qurumlarda işləyənlərin muzdlu işlə əlaqədar əldə etdikləri gəlirlərindən gəlir vergisi</t>
  </si>
  <si>
    <t>Digər sahələrdə işləyənlərin muzdlu işlə əlaqədar əldə etdikləri gəlirlərindən gəlir vergisi</t>
  </si>
  <si>
    <t>Muzdlu  işə  aid  olmayan  fəaliyyətdən   gəlir vergisi</t>
  </si>
  <si>
    <t>Muzdlu işə aid olmayan  fəaliyyətdən əldə edilən gəlirlərdən gəlir vergisi</t>
  </si>
  <si>
    <t>Hasilatın pay bölgüsü sazişləri üzrə  podratçi və xarici subpodratçi təşkilatlarda muzdlu işlə əlaqədar olmayan  gəlirlərdən gəlir vergisi</t>
  </si>
  <si>
    <t>İdman oyunları ilə əlaqədar aparılan mərc oyunlarından, lotereyaların keçirilməsindən, habelə digər yarışlardan və müsabiqələrdən pul şəklində əldə edilən uduşlardan (mükafatlardan) gəlir vergisi</t>
  </si>
  <si>
    <t>Vergi ödəyicisi kimi vergi orqanında uçotda olmayan fiziki şəxslərin “Nağdsız hesablaşmalar haqqında” Azərbaycan Respublikası Qanununun 3.5-ci maddəsində göstərilən malların təqdim edilməsindən əldə etdikləri gəlirlərindən gəlir vergisi</t>
  </si>
  <si>
    <t>Fiziki şəxsin qeyri-sahibkarlıq fəaliyyəti üzrə illik gəlirindən gəlir vergisi</t>
  </si>
  <si>
    <t>Xüsusi notariusların notariat hərəkətlərinə, habelə notariat hərəkətləri ilə əlaqədar göstərdikləri xidmətlərə görə alınan haqlardan gəlir vergisi</t>
  </si>
  <si>
    <t>Fiziki şəxslərin digər gəlirlərindən gəlir vergisi</t>
  </si>
  <si>
    <t>Hüquqi  şəxslərin mənfəət (gəlir) vergisi</t>
  </si>
  <si>
    <t>Rezident hüquqi şəxslərin mənfəət vergisi</t>
  </si>
  <si>
    <t>Büdcə təşkilatları, dövlətin adından yaradılan publik hüquqi şəxslər və dövlətə məxsus fondlardan maliyyələşən digər orqan və qurumlar üzrə mənfəət vergisi</t>
  </si>
  <si>
    <t>Səhmlərinin və ya paylarının 51 və daha artıq faizi birbaşa və ya dolayısilə dövlətə məxsus olan  şəxslər üzrə mənfəət vergisi</t>
  </si>
  <si>
    <t>Digər hüquqi şəxslər üzrə mənfəət vergisi</t>
  </si>
  <si>
    <t>Qeyri-rezident müəssisələrin  Azərbaycan Respublikasında daimi nümayəndəliyi ilə bağlı olan gəlirlərdən vergi</t>
  </si>
  <si>
    <t>Hasilatın pay bölgüsü sazişləri üzrə  podratçı tərəflərin mənfəət vergisi</t>
  </si>
  <si>
    <t>Hasilatın pay bölgüsü sazişləri üzrə xarici subpodratçıların mənfəət vergisi</t>
  </si>
  <si>
    <t>Dividendlər, faizlərdən, icarədən və royaltidən əldə olunan gəlirlərdən və mənbəyi Azərbaycan Respublikasının ərazisində olan digər gəlirlərdən gəlir vergisi</t>
  </si>
  <si>
    <t>Azərbaycan Respublikası ilə digər dövlətlər arasında beynəlxalq rabitə və ya beynəlxalq daşımalar həyata keçirilərkən, rabitə və ya nəqliyyat xidmətləri üçün rezident müəssisələrin və ya sahibkarın ödəmələrindən gəlir vergisi</t>
  </si>
  <si>
    <t>Azərbaycan Respublikasının rezidentləri tərəfindən qeyri-rezident şəxslərə məxsus elektron pul kisəsində yaradılan hesaba pul köçürülərkən, əməliyyatı həyata keçirən yerli bank, xarici bankın Azərbaycan Respublikasındakı filialı və ya poçt rabitəsinin milli operatoru tərəfindən ödəmə mənbəyində tutulan vergi</t>
  </si>
  <si>
    <t>Güzəştli vergi tutulan ölkələrdə təsis edilmiş (qeydiyyatdan keçmiş) şəxslərə, o cümlədən digər ölkələrdə olan filial və ya nümayəndəliklərə, habelə güzəştli vergi tutulan ölkələrdə olan bank hesablarına rezidentlərin və qeyri rezidentlərin Azərbaycan Respublikasındakı daimi nümayəndəlikləri tərəfindən birbaşa və ya dolayısilə edilən ödənişlərdən gəlir vergisi</t>
  </si>
  <si>
    <t>Dividendlərdən, faizlərdən, icarə haqlarından, royaltidən və digər gəlirlərdən gəlir vergisi</t>
  </si>
  <si>
    <t>Sahibkarlıq fəaliyyətindən gəlir əldə edən qeyri-kommersiya təşkilatlarının mənfəət vergisi</t>
  </si>
  <si>
    <t>Mülkiyyətdən vergilər</t>
  </si>
  <si>
    <t>Torpaq vergisi</t>
  </si>
  <si>
    <t>Sənaye, tikinti, nəqliyyat, rabitə, ticarət, məişət xidməti və digər xüsusi təyinatlı torpaqlara görə torpaq vergisi</t>
  </si>
  <si>
    <t>Büdcə təşkilatları, dövlətin adından yaradılan publik hüquqi şəxslər və dövlətə məxsus fondlardan maliyyələşən digər orqan və qurumlar üzrə torpaq vergisi</t>
  </si>
  <si>
    <t>Səhmlərinin və ya paylarının 51 və daha artıq faizi birbaşa və ya dolayısilə dövlətə məxsus olan  şəxslər üzrə torpaq vergisi</t>
  </si>
  <si>
    <t>Digər hüquqi şəxslər üzrə torpaq vergisi</t>
  </si>
  <si>
    <t>Kənd təsərrüfatı təyinatlı torpaqlara görə torpaq vergisi</t>
  </si>
  <si>
    <t>Yaşayış fondlarının, həyətyanı sahələrin və bağ sahələrinin torpaqlarına görə torpaq vergisi</t>
  </si>
  <si>
    <t>Digər təyinatlı torpaqlara görə torpaq vergisi</t>
  </si>
  <si>
    <t>Təyinatı üzrə istifadə edilməyən torpaqlara görə torpaq vergisi</t>
  </si>
  <si>
    <t>Fiziki şəxslər</t>
  </si>
  <si>
    <t>Əmlak vergisi</t>
  </si>
  <si>
    <t>Rezident və qeyri-rezident hüquqi şəxslərin balansında olan əsas vəsaitlərdən əmlak vergisi</t>
  </si>
  <si>
    <t>Büdcə təşkilatları, dövlətin adından yaradılan publik hüquqi şəxslər və dövlətə məxsus fondlardan maliyyələşən digər orqan və qurumlar üzrə əmlak vergisi</t>
  </si>
  <si>
    <t>Səhmlərinin və ya paylarının 51 və daha artıq faizi birbaşa və ya dolayısilə dövlətə məxsus olan  şəxslər üzrə əmlak vergisi</t>
  </si>
  <si>
    <t>Digər hüquqi şəxslər üzrə əmlak vergisi</t>
  </si>
  <si>
    <t>Mal və xidmətlərə görə  vergilər</t>
  </si>
  <si>
    <t>Əlavə dəyər vergisi</t>
  </si>
  <si>
    <t>Büdcə təşkilatları, dövlətin adından yaradılan publik hüquqi şəxslər və dövlətə məxsus fondlardan maliyyələşən digər orqan və qurumlar üzrə əlavə dəyər vergisi</t>
  </si>
  <si>
    <t>Səhmlərinin və ya paylarının 51 və daha artıq faizi birbaşa və ya dolayısilə dövlətə məxsus olan  şəxslər üzrə əlavə dəyər vergisi</t>
  </si>
  <si>
    <t>Azərbaycan Respublikasında istehsal olunan kənd təsərrüfatı məhsullarının pərakəndə satışı zamanı ticarət əlavəsindən ödənilən əlavə dəyər vergisi</t>
  </si>
  <si>
    <t>Azərbaycan Respublikasında iş və xidmətlərə görə ödənilən qeyri-rezidentin əlavə dəyər vergisi</t>
  </si>
  <si>
    <t>Elektron ticarətin satıcıları (təchizatçıları) tərəfindən işlərin və xidmətlərin təqdim edilməsinə görə qeyri-rezidentə ödəmələrdən əlavə dəyər vergisi</t>
  </si>
  <si>
    <t>Elektron qaydada təşkil olunan lotereyaların, digər yarışların və müsabiqələrin keçirilməsinə görə qeyri-rezidentə ödəmələrdən əlavə dəyər vergisi</t>
  </si>
  <si>
    <t>Digər hüquqi şəxslər üzrə əlavə dəyər vergisi</t>
  </si>
  <si>
    <t>Hüquqi şəxs yaratmadan sahibkarlıq fəaliyyətini həyata keçirən fiziki şəxslər üzrə əlavə dəyər vergisi</t>
  </si>
  <si>
    <t>Sadələşdirilmiş vergi</t>
  </si>
  <si>
    <t>Hüquqi şəxslər tərəfindən ödənilən  sadələşdirilmiş vergi</t>
  </si>
  <si>
    <t>Büdcə təşkilatları, dövlətin adından yaradılan publik hüquqi şəxslər və dövlətə məxsus fondlardan maliyyələşən digər orqan və qurumlar üzrə sadələşdirilmiş vergi</t>
  </si>
  <si>
    <t>Səhmlərinin və ya paylarının 51 və daha artıq faizi birbaşa və ya dolayısilə dövlətə məxsus olan  şəxslər üzrə sadələşdirilmiş vergi</t>
  </si>
  <si>
    <t>Bina tikintisi fəaliyyəti ilə məşğul olan hüquqi şəxslər üzrə sadələşdirilmiş vergi</t>
  </si>
  <si>
    <t>Mülkiyyətində və ya istifadəsində olan avtonəqliyyat vasitələri ilə sərnişin və yük daşımalarını həyata keçirən hüquqi şəxslər üzrə sadələşdirilmiş vergi</t>
  </si>
  <si>
    <t>Mülkiyyətində olan yaşayış və qeyri-yaşayış və torpaq sahələrinin təqdim edilməsini həyata keçirən hüquqi şəxslər üzrə sadələşdirilmiş vergi</t>
  </si>
  <si>
    <t>İdman mərc oyunlarının operatoru və satıcıları olan hüquqi şəxslər üzrə sadələşdirilmiş vergi</t>
  </si>
  <si>
    <t>İctimai iaşə fəaliyyəti ilə məşğul olan hüquqi şəxslər tərəfindən 8 faiz dərəcə ilə ödənilən sadələşdirilmiş vergi</t>
  </si>
  <si>
    <t>Digər hüquqi şəxslər üzrə sadələşdirilmiş vergi</t>
  </si>
  <si>
    <t>Fiziki şəxslər tərəfindən ödənilən  sadələşdirilmiş vergi</t>
  </si>
  <si>
    <t>Bina tikintisi fəaliyyəti ilə məşğul olan fiziki şəxslər üzrə sadələşdirilmiş vergi</t>
  </si>
  <si>
    <t>Mülkiyyətində və ya istifadəsində olan avtonəqliyyat vasitələri ilə sərnişin və yük daşımalarını həyata keçirən fiziki şəxslər üzrə sadələşdirilmiş vergi</t>
  </si>
  <si>
    <t>Mülkiyyətində olan yaşayış, qeyri-yaşayış və torpaq sahələrinin təqdim edilməsini həyata keçirən fiziki şəxslər üzrə sadələşdirilmiş vergi</t>
  </si>
  <si>
    <t>İdman mərc oyunlarının satıcıları olan fiziki şəxslər üzrə sadələşdirilmiş vergi</t>
  </si>
  <si>
    <t>İctimai iaşə fəaliyyəti ilə məşğul olan fiziki şəxslər tərəfindən 8 faiz dərəcə ilə ödənilən sadələşdirilmiş vergi</t>
  </si>
  <si>
    <t>Sabit məbləğ üzrə sadələşdirilmiş vergi</t>
  </si>
  <si>
    <t>Digər fiziki şəxslər üzrə sadələşdirilmiş vergi</t>
  </si>
  <si>
    <t>Pul vəsaitlərinin nağd qaydada bank hesablarından çıxarılmasına görə ödənilən sadələşdirilmiş vergi</t>
  </si>
  <si>
    <t>Büdcə təşkilatları, dövlətin adından yaradılan publik hüquqi şəxslər və dövlətə məxsus fondlardan maliyyələşən digər orqan və qurumlar tərəfindən pul vəsaitlərinin nağd qaydada bank hesablarından çıxarılmasına görə ödənilən sadələşdirilmiş vergi</t>
  </si>
  <si>
    <t>Səhmlərinin və ya paylarının 51 və daha artıq faizi birbaşa və ya dolayısilə dövlətə məxsus olan  şəxslər tərəfindən pul vəsaitlərinin nağd qaydada bank hesablarından çıxarılmasına görə ödənilən sadələşdirilmiş vergi</t>
  </si>
  <si>
    <t>Digər hüquqi  şəxslər tərəfindən pul vəsaitlərinin nağd qaydada bank hesablarından çıxarılmasına görə ödənilən sadələşdirilmiş vergi</t>
  </si>
  <si>
    <t>Fərdi sahibkarlar tərəfindən pul vəsaitlərinin nağd qaydada bank hesablarından çıxarılmasına görə ödənilən sadələşdirilmiş vergi</t>
  </si>
  <si>
    <t>Aksiz</t>
  </si>
  <si>
    <t>Azərbaycan Respublikasında istehsal olunan məhsullar üzrə aksiz</t>
  </si>
  <si>
    <t>Neft məhsullarına  aksiz</t>
  </si>
  <si>
    <t>Etil (yeyinti) spirti</t>
  </si>
  <si>
    <t>Pivə</t>
  </si>
  <si>
    <t>Spirtli içkilərin bütün digər növləri</t>
  </si>
  <si>
    <t>Tütün məmulatları</t>
  </si>
  <si>
    <t>Elektron siqaretlər üçün maye</t>
  </si>
  <si>
    <t>Alkoqollu energetik içkilər</t>
  </si>
  <si>
    <t>Alkoqolsuz energetik içkilər</t>
  </si>
  <si>
    <t>Sair məhsullar</t>
  </si>
  <si>
    <t xml:space="preserve"> Yol vergisi</t>
  </si>
  <si>
    <t xml:space="preserve">Azərbaycan Respublikasının ərazisində istehsal edilərək, daxili istehlaka yönəldilən (topdan satılan) yanacağa yol vergisi </t>
  </si>
  <si>
    <t>avtomobil benzininə yol vergisi</t>
  </si>
  <si>
    <t>dizel yanacağına yol vergisi</t>
  </si>
  <si>
    <t>maye qaza yol vergisi</t>
  </si>
  <si>
    <t>Malların istifadəsinə, yaxud istifadə hüququ verilməsinə  və hər hansı bir fəaliyyətlə məşğul olmaq üçün  vergilər</t>
  </si>
  <si>
    <t>Mədən vergisi</t>
  </si>
  <si>
    <t>Xam neft</t>
  </si>
  <si>
    <t>Təbii qaz</t>
  </si>
  <si>
    <t>Filiz faydalı qazıntıları</t>
  </si>
  <si>
    <t>Qeyri-filiz faydalı qazıntıları</t>
  </si>
  <si>
    <t>Mineral sular</t>
  </si>
  <si>
    <t>Yerli əhəmiyyətli tikinti materialları</t>
  </si>
  <si>
    <t>Xarici iqtisadi fəaliyətlə bağlı sair vergilər</t>
  </si>
  <si>
    <t>Qiyməti tənzimlənən məhsulların ixracı zamanı məhsulların kontrakt (satış) qiyməti ilə respubublika daxili müəssisə topdansatış qiyməti arasındakı fərqdən büdcəyə ödənişlər</t>
  </si>
  <si>
    <t>Neft məhsulları</t>
  </si>
  <si>
    <t>Elektrik enerjisi</t>
  </si>
  <si>
    <t>Digər məhsullar</t>
  </si>
  <si>
    <t>Sair vergilər</t>
  </si>
  <si>
    <t>Kommersiya qurumları tərəfindən ödənilən digər vergilər</t>
  </si>
  <si>
    <t>Qeyri-kommersiya qurumları tərəfindən ödənilən digər vergilər</t>
  </si>
  <si>
    <t>Digər gəlirlər</t>
  </si>
  <si>
    <t>Mülkiyyətdən gəlirlər</t>
  </si>
  <si>
    <t>İcarəhaqqı</t>
  </si>
  <si>
    <t>Dövlət mülkiyyətində olan torpaqların icarəyə verilməsindən icarə haqqı</t>
  </si>
  <si>
    <t>Mal və xidmətlərin satışından daxilolmalar</t>
  </si>
  <si>
    <t>Dövlət əmlakının satışından daxilolmalar</t>
  </si>
  <si>
    <t>Müsadirə edilmiş ,sahibsiz qalmış, vərəsəlik hüququ əsasında dövlət mülkiyyətinə keçmiş əmlakın və dəfinələrin satışından daxilolmalar</t>
  </si>
  <si>
    <t>Məhkəmənin qanuni qüvvəyə minmiş qərarı əsasında dövlət mülkiyyətinə keçməklə müsadirə edilmiş əmllakın satışından daxilolmalar</t>
  </si>
  <si>
    <t>Vergi orqanları tərəfindən dövlət mülkiyyətinə keçməklə müsadirə edilmiş əmlakın satışından daxilolmalar</t>
  </si>
  <si>
    <t>Dövlət rüsumu</t>
  </si>
  <si>
    <t xml:space="preserve">Məhkəməyə verilən iddiа ərizələrinin və şikayətlərin, hüquqi əhəmiyyət kəsb edən faktların müəyyən edilməsi barədə ərizələrin və məhkəmə qərarları barəsində şikayətlərin verilməsinə görə, məhkəmə tərəfindən sənədlərin surətinin təkrar verilməsinə görə, vətəndаşlıq vəziyyəti аktlаrının qeydiyyаtinа görə, hüquqi şəxslərin dövlət qeydiyyаtı və yenidən  qeydiyyаtınа görə  </t>
  </si>
  <si>
    <t>Məhkəməyə verilən iddiа ərizələrinə görə</t>
  </si>
  <si>
    <t>İddianın predmetinə dair müstəqil tələb irəli sürən üçüncü şəxslərin işə qoşulması barədə ərizələrə görə</t>
  </si>
  <si>
    <t>Məhkəmə əmri haqqında ərizələrə görə</t>
  </si>
  <si>
    <t>Apelyasiya və kasasiya şikayətlərinə görə</t>
  </si>
  <si>
    <t>Vətəndaşlıq vəziyyəti aktlarının qeydiyyatına görə</t>
  </si>
  <si>
    <t>Hüquqi şəxslərin, habelə xarici hüquqi şəxslərin Azərbaycan Respublikasındakı nümayəndəlik və filialının dövlət qeydiyyatı və yenidən qeydiyyatına görə</t>
  </si>
  <si>
    <t>Vergi öhdəliyinin əvvəlcədən müəyyənləşdirilməsi barədə qərarın qəbul edilməsinə görə</t>
  </si>
  <si>
    <t>Notariat ofisləri və dövlət orqanları tərəfindən notariat hərəkətlərinin aparılmasına, notariat fəaliyyəti ilə məşğul olmaq üçün şəhadətnamənin verilməsi və onun müddətinin uzadılmasına görə</t>
  </si>
  <si>
    <t>Daşınmaz əmlakın və ya mülkiyyətində daşınmaz əmlak olan müəssisədəki payın özgəninkiləşdirilməsi və yaşayış sahələrinin müvəqqəti istifadəyə verilməsi barədə müqavilələrin təsdiqinə görə</t>
  </si>
  <si>
    <t>Nəqliyyat vasitələrinin özgəninkiləşdirilməsi müqavilələrinin təsdiqinə görə</t>
  </si>
  <si>
    <t>Yaşayış evlərinin tikintisi üçün torpaq sahələrinin müddətsiz istifadəyə verilməsi haqqında müqavilələrin təsdiqinə görə</t>
  </si>
  <si>
    <t>Kredit müqavilələrinin təminatı kimi bağlanılan girov (ipoteka) müqavilələrinin  təsdiqinə görə</t>
  </si>
  <si>
    <t>İpoteka krediti hesabına alınan yaşayış sahəsinə dair qarışıq müqavilə formasında bağlanılan alqı-satqı və ipoteka müqaviləsinin təsdiqinə görə</t>
  </si>
  <si>
    <t>Nəqliyyat vasitələrinin özgəninkiləşdirilməsi, ona sərəncam verilməsi ilə bağlı verilən etibarnamələrin və nəqliyyat vasitələrindən istifadə edilməsi və başqa etibarnamələrin təsdiqinə görə</t>
  </si>
  <si>
    <t>Sənədlərin bir dildən başqa dilə tərcüməsinin düzgünlüyünün təsdiqi, sənədlərdən surət və çıxarışların düzgünlüyünün təsdiqi və vətəndaşla fotoşəkildəki şəxsin eyniliyinin təsdiqinə görə</t>
  </si>
  <si>
    <t>Digər notariat hərəkətlərinin aparılmasına görə</t>
  </si>
  <si>
    <t>Notariat  fəaliyyəti ilə məşğul olmaq üçün şəhadətnamənin verilməsinə və onun müddətinin uzadılmasına görə</t>
  </si>
  <si>
    <t>Şəxsiyyət və icazə vəsiqələrinin, habelə qaçqın statusu almış şəxslərə qaçqın vəsiqələrinin və yol sənədlərinin verilməsi, Azərbaycan Respublikası vətəndaşlığına qəbul, bərpa və ya vətəndaşlığından çıxmağa görə</t>
  </si>
  <si>
    <t>Azərbaycan Respublikası vətəndaşlarına xaricə getmək hüququ verən ümumvətəndaş pasportlarının verilməsinə və dəyişdirilməsinə görə</t>
  </si>
  <si>
    <t>Azərbaycan Respublikası vətəndaşlarına və Azərbaycan Respublikasında daimi yaşayan vətəndaşlığı olmayan şəxslərə şəxsiyyət vəsiqələrinin verilməsinə görə</t>
  </si>
  <si>
    <t>Əcnəbilərə və vətəndaşlığı olmayan şəxslərə Azərbaycan Respublikasının ərazisində müvəqqəti və ya daimi yaşamaq üçün icazə vəsiqələrinin, müvəqqəti olma müddətinin uzadılması barədə qərarın, Azərbaycan Respublikasında qaçqın statusu almış şəxslərə qaçqın vəsiqələrinin və yol sənədlərinin verilməsinə görə</t>
  </si>
  <si>
    <t>Azərbaycan Respublikasının vətəndaşlığına qəbul və bərpa olmağa və ya vətəndaşlıqdan çıxmağa görə</t>
  </si>
  <si>
    <t>Azərbaycan Respubliksında və ya Azərbaycan Respublikasının xarici ölkələrdəki diplomatik nümayəndəliklərində konsul əməliyyatlarının aparılmasına görə</t>
  </si>
  <si>
    <t>Pasportların və vizaların verilməsinə görə</t>
  </si>
  <si>
    <t>Vətəndaşlıq məsələləri ilə əlaqədar sənədlərin rəsmiləşdirilməsinə görə</t>
  </si>
  <si>
    <t>VVAQ məsələlərinə dair konsulluq əməliyyatlarına görə</t>
  </si>
  <si>
    <t>Sənədlərin sorğu əsasında  alınmasına və leqallaşdırılmasına görə</t>
  </si>
  <si>
    <t>Notariat hərəkətlərinin aparılmasına görə</t>
  </si>
  <si>
    <t>Digər konsul əməliyyatlarına görə</t>
  </si>
  <si>
    <t>Lisenziyalaşdırılan sahibkarlıq fəaliyyəti növlərinə lisenziya verilməsinə, qida təhlükəsizliyi sahəsində xidmətlərə görə</t>
  </si>
  <si>
    <t>Lisenziyalaşdırılan sahibkarlıq fəaliyyəti növlərinə lisenziya verilməsinə görə</t>
  </si>
  <si>
    <t>Qida təhlükəsizliyi sertifikatının verilməsinə görə</t>
  </si>
  <si>
    <t>Heyvanların, heyvan mənşəli məhsulların və xammalın baytarlıq normalarına cavab verməsini təsdiq edən ekspertiza aktının verilməsi və ya ətin, heyvan və quş cəmdəklərinin və digər məhsulların üzərinə nişanın qoyulmasına görə</t>
  </si>
  <si>
    <t>Qida məhsulları sahəsində fəaliyyət göstərən subyektlərin qida təhlükəsizliyi qeydiyyatına alınmasına görə</t>
  </si>
  <si>
    <t>Azərbaycan Respublikasının ərazisində beynəlxalq avtomobil daşımalarını tənzimləyən icazənin verilməsinə və nəqliyyat vasitələrinin, qoşquların və yarımqoşquların texniki baxışdan keçirilməsinə görə</t>
  </si>
  <si>
    <t>Azərbaycan Respublikasının ərazisində beynəlxalq avtomobil daşımalarını tənzimləyən icazənin verilməsinə görə</t>
  </si>
  <si>
    <t>Nəqliyyat vasitələrinin, qoşquların və yarımqoşquların texniki baxışdan keçirilməsinə görə</t>
  </si>
  <si>
    <t>Qiymətli kağızların qeydiyyata alınması və dövlət reyestrinə daxil edilməsi, ixtira, faydalı model, sənaye nümunəsi, əmtəə nişanı, coğrafi göstərici ilə bağlı Apellyasiya Şurasına müraciət edilməsi, əsərin, əlaqəli hüquqlar obyektinin, inteqral sxem topologiyasının və məlumat toplularının qeydə alınması, müvafiq mühafizə sənədlərinin verilməsi və onlarla bağlı digər hüquqi hərəkətlər, habelə icazələrin bəzi növlərinin verilməsi, nəqliyyat vasitələrinə və onların idarə edilməsi ilə bağlı hüquqi və fiziki şəxslərə xidmətlərin göstərilməsinə görə</t>
  </si>
  <si>
    <t>Qiymətli kağızların qeydiyyata alınmasına və dövlət reyestrinə daxil edilməsinə görə</t>
  </si>
  <si>
    <t>İpoteka kağızlarının dövlət qeydiyyatı və əlavə dövlət qeydiyyatı, həmçinin icazələrin bəzi növlərinin verilməsinə görə</t>
  </si>
  <si>
    <t>İxtira, faydalı model, sənaye nümunəsi, əmtəə nişanı, coğrafi göstərici ilə bağlı Apellyasiya Şurasına müraciət edilməsi, əsərin, əlaqəli hüquqlar obyektinin, inteqral sxem topologiyasının və məlumat toplularının qeydə alınması, müvafiq mühafizə sənədlərinin verilməsi və onlarla bağlı digər hüquqi hərəkətlərə görə</t>
  </si>
  <si>
    <t>Əcnəbilərin və vətəndaşlığı olmayan şəxslərin Azərbaycan Respublikasının ərazisində haqqı ödənilən əmək fəaliyyəti ilə məşğul olmaları üçün iş icazələrinin alınması və müddətlərinin uzadılmasına görə</t>
  </si>
  <si>
    <t>Nəqliyyat vasitələrinin qeydiyyatına görə</t>
  </si>
  <si>
    <t>Dövlət qeydiyyat nişanlarının, sürücülük vəsiqələrinin və imtahanların verilməsinə görə</t>
  </si>
  <si>
    <t>Mobil cihazların qeydiyyatına görə</t>
  </si>
  <si>
    <t>Dərman vasitələrinin və maddələrinin dövlət qeydiyyatı və gigiyenik sertifikatının verilməsinə görə</t>
  </si>
  <si>
    <t>Sair hüquqi hərəkətlərə görə</t>
  </si>
  <si>
    <t>Daşınmaz əmlaka mülkiyyət və digər əşya hüquqlarının dövlət qeydiyyatına alınması ilə bağlı sənədlərin verilməsi, həmçinin girovun dövlət qeydiyyatına görə</t>
  </si>
  <si>
    <t>Daşınmaz əmlak üzərində mülkiyyət və digər əşya hüquqlarının dövlət qeydiyyatı ilə bağlı hərəkətlərə görə</t>
  </si>
  <si>
    <t>Vərəsəlik nəticəsində əldə edilmiş hüquqların, bölünmə nəticəsində əvvəlki hüquq sahibində qalan hissə üzərindəki hüquqların, yüklülüyün, icarə və istifadə hüquqlarının yüklülüyünün və özgəninkiləşdirilməsinin dövlət qeydiyyatının aparılmasına görə</t>
  </si>
  <si>
    <t>Tikintisi başa çatdırılmamış daşınmaz əmlak üzərində hüquqların qabaqcadan dövlət qeydiyyatı, məhv olmuş daşınmaz əmlakın və onun üzərindəki hüquqların dövlət qeydiyyatının ləğvi və dövlət reyestrindən məlumatın verilməsinə görə</t>
  </si>
  <si>
    <t>İpotekanın əlavə dövlət qeydiyyatına, girovun əlavə dövlət qeydiyyatına alınması, ipoteka predmetinə tutmanın yönəldilməsi barədə bildirişin dövlət qeydiyyatına alınması, daşınmaz əmlakın yüklülükdən (ipoteka, icarə, istifadə, lizinq, servitut və s.) azad edilməsi,daşınmaz əmlaka dair texniki sənədlərin (pasport və plan-ölçü) dublikatının verilməsinə görə</t>
  </si>
  <si>
    <t xml:space="preserve">Torpaq sahələri üzərində mülkiyyət və digər əşya hüquqlarının qeydiyyatı üçün mərzçəkmə işləri ilə bağlı pilonun vurulmasına görə </t>
  </si>
  <si>
    <t>Daşınmaz əmlak üzərində hüquqların məhdudlaşdırılmasına (yüklülüyünə) dair dövlət reyestrindən arayışın verilməsinə görə</t>
  </si>
  <si>
    <t>Digər hüquqi hərəkətlərə görə</t>
  </si>
  <si>
    <t xml:space="preserve">Qiymətli metallardan hazırlanmış zərgərlik və digər məişət məmulatlarının əyarlanması və damğalanması, ekspertizası, materialların tətbiqi, qiymətli daşların ekspertizası və diaqnostikasına görə </t>
  </si>
  <si>
    <t>Dənizçilik sahəsində xidmətlərə və ya hüquqi hərəkətlərə görə</t>
  </si>
  <si>
    <t>Mülki aviasiya sahəsində xidmətlərə və ya hüquqi hərəkətlərə görə</t>
  </si>
  <si>
    <t>Standartlaşdırma və metrologiya sahəsində hüquqi hərəkətlərə görə</t>
  </si>
  <si>
    <t>Malın mənşə ölkəsini təsdiq edən sertifikatın verilməsinə görə</t>
  </si>
  <si>
    <t>Tikinti, memarlıq və şəhərsalma sahəsində xidmətlərin göstərilməsi, mövsümi (səyyari) ticarət və xidmət yerlərinin müəyyən edilməsi</t>
  </si>
  <si>
    <t>Xarici ölkələrin ali təhsil müəssisələrinin diplomlarının tanınmasına görə</t>
  </si>
  <si>
    <t>Nəzarət markalarının verilməsinə görə</t>
  </si>
  <si>
    <t>Qeyri-kommersiya təşkilatlarının kommersiya fəaliyyətindən gəlirlər</t>
  </si>
  <si>
    <t>Sair daxilolmalar</t>
  </si>
  <si>
    <t>Cərimə və sanksiyalar üzrə daxilolmalar</t>
  </si>
  <si>
    <t>Vergi qanunvericiliyinin pozulmasına görə daxilolmalar</t>
  </si>
  <si>
    <t>Fiziki şəxslərin gəlir vergisi üzrə maliyyə sanksiyalarından daxilolmalar</t>
  </si>
  <si>
    <t>Muzdlu işlə əlaqədar gəlir vergisi üzrə maliyyə sanksiyalarından daxilolmalar</t>
  </si>
  <si>
    <t>Muzdlu işə aid olmayan fəaliyyətdən gəlir vergisi üzrə maliyyə sanksiyalarından daxilolmalar</t>
  </si>
  <si>
    <t>Hüquqi şəxslərin mənfəət (gəlir) vergisi üzrə maliyyə sanksiyalarından daxilolmalar</t>
  </si>
  <si>
    <t>Torpaq vergisi üzrə maliyyə sanksiyalarından daxilolmalar</t>
  </si>
  <si>
    <t>Əmlak vergisi üzrə maliyyə sanksiyalarından daxilolmalar</t>
  </si>
  <si>
    <t>Əlavə dəyər vergisi üzrə maliyyə sanksiyalarından daxilolmalar</t>
  </si>
  <si>
    <t>Aksizlər üzrə maliyyə sanksiyalarından daxilolmalar</t>
  </si>
  <si>
    <t>Sadələşdirilmiş vergi üzrə maliyyə sanksiyalarından daxilolmalar</t>
  </si>
  <si>
    <t>Mədən vergisi üzrə maliyyə sanksiyalarından daxilolmalar</t>
  </si>
  <si>
    <t>Digər vergi hüquqpozmalarına görə maliyyə sanksiyalarından daxilolmalar</t>
  </si>
  <si>
    <t>“Nağdsız hesablaşmalar haqqında” Azərbaycan Respublikası Qanununun tələblərinin pozulması üzrə maliyyə sanksiyalarından daxilolmalar</t>
  </si>
  <si>
    <t>Əhali ilə pul hesablaşmalarının pozulmasına görə daxilolmalar</t>
  </si>
  <si>
    <t>Əmək müqaviləsi (kontraktı) hüquqi qüvvəyə minmədən fiziki şəxslərin işə cəlb edilməsinə görə daxilolmalar</t>
  </si>
  <si>
    <t>Kredit təşkilatlarına və maliyyə institutlarına tətbiq edilən maliyyə sanksiyalarından daxilolmalar</t>
  </si>
  <si>
    <t>Digər vergi hüquqpozmalarına görə maliyyə sanksiyalarından daxilolmalar</t>
  </si>
  <si>
    <t>Vergi qanunvericiliyinin pozulmasına görə inzibati cərimə</t>
  </si>
  <si>
    <t>Sosial və icbari tibbi sığortaya ayırmalar</t>
  </si>
  <si>
    <t>Sosial təminata ayırmalar</t>
  </si>
  <si>
    <t>İşəgötürənlərin əməyin ödənişi fonduna hesablanan sosial ayırmaları</t>
  </si>
  <si>
    <t>Neft-qaz sahəsində fəaliyyəti olmayan və qeyri-dövlət sektoruna aid edilən işəgötürənlərin əməyin ödənişi fonduna hesablanan sosial ayırmaları</t>
  </si>
  <si>
    <t>Hüquqi şəxslər üzrə</t>
  </si>
  <si>
    <t>Fiziki şəxsləri muzdlu işə cəlb edən sahibkarlıq fəaliyyəti ilə məşğul olan fiziki şəxslər üzrə</t>
  </si>
  <si>
    <t>Hasilatın pay bölgüsü sazişləri üzrə podratçı təşkilatlara aid edilən işəgötürənlərin əməyin ödənişi fonduna hesablanan sosial ayırmalar</t>
  </si>
  <si>
    <t>Hasilatın pay bölgüsü sazişləri üzrə xarici və yerli subpodratçılara aid edilən işəgötürənlərin əməyin ödənişi fonduna hesablanan sosial ayırmalar</t>
  </si>
  <si>
    <t>Büdcə təşkilatlarına aid edilən işəgötürənlərin əməyin ödənişi fonduna hesablanan sosial ayırmalar</t>
  </si>
  <si>
    <t>Büdcə vəsaitləri üzrə</t>
  </si>
  <si>
    <t>Büdcədənkənar vəsaitlər üzrə</t>
  </si>
  <si>
    <t>Dövlət adından yaradılan publik hüquqi şəxslərə aid edilən işəgötürənlərin əməyin ödənişi fonduna hesablanan sosial ayırmalar</t>
  </si>
  <si>
    <t>Səhmlərinin və ya paylarının 51 və daha artıq faizi birbaşa və ya dolayısilə dövlətə məxsus olan hüquqi şəxslərə aid edilən işəgötürənlərin əməyin ödənişi fonduna hesablanan sosial ayırmalar</t>
  </si>
  <si>
    <t>Beynəlxalq, yerli humanitar və onların təsis etdikləri inkişaf təşkilatlarına aid edilən işəgötürənlərin əməyin ödənişi fonduna hesablanan sosial ayırmalar</t>
  </si>
  <si>
    <t>Digər işəgötürənlərin əməyin ödənişi fonduna hesablanan sosial ayırmalar</t>
  </si>
  <si>
    <t>Muzdla işləyənlərin əməkhaqlarından sosial ayırmalar</t>
  </si>
  <si>
    <t>Neft-qaz sahəsində fəaliyyəti olmayan və qeyri-dövlət sektorunda muzdla işləyənlərin əməkhaqlarından sosial ayırmalar</t>
  </si>
  <si>
    <t>Hasilatın pay bölgüsü sazişləri üzrə podratçı təşkilatlarda muzdla işləyənlərin əməkhaqlarından sosial ayırmalar</t>
  </si>
  <si>
    <t>Hasilatın pay bölgüsü sazişləri üzrə xarici və yerli subpodratçılarda muzdla işləyənlərin əməkhaqlarından sosial ayırmalar</t>
  </si>
  <si>
    <t>Büdcə təşkilatlarında muzdla işləyənlərin əməkhaqlarından sosial ayırmalar</t>
  </si>
  <si>
    <t>Dövlət adından yaradılan publik hüquqi şəxslərdə muzdla işləyənlərin əməkhaqlarından sosial ayırmalar</t>
  </si>
  <si>
    <t>Səhmlərinin və ya paylarının 51 və daha artıq faizi birbaşa və ya dolayısilə dövlətə məxsus olan hüquqi şəxslərdə muzdla işləyənlərin əməkhaqlarından sosial ayırmalar</t>
  </si>
  <si>
    <t>Beynəlxalq, yerli humanitar və onların təsis etdikləri inkişaf təşkilatlarında muzdla işləyənlərin əməkhaqlarından sosial ayırmalar</t>
  </si>
  <si>
    <t>Digər işəgötürənlərdə muzdla işləyənlərin əməkhaqlarından sosial ayırmalar</t>
  </si>
  <si>
    <t>Muzdla işləməyənlərin fərdi sahibkarlıq fəaliyyəti üzrə ödənilən sosial ayırmalar</t>
  </si>
  <si>
    <t>Vəkillər Kollegiyasının üzvləri, sərbəst auditorlar, sərbəst mühasiblər üzrə ödənilən sosial ayırmalar</t>
  </si>
  <si>
    <t>Xüsusi notariuslar üzrə ödənilən sosial ayırmalar</t>
  </si>
  <si>
    <t>Mülki hüquqi xarakterli müqavilələrlə işləyənlər (fərdi sahibkarlar istisna olmaqla) üzrə ödənilən sosial ayırmalar</t>
  </si>
  <si>
    <t>Ticarət sahəsində sahibkarlıq fəaliyyəti ilə məşğul olan fiziki şəxslər üzrə ödənilən sosial ayırmalar</t>
  </si>
  <si>
    <t>Tikinti sahəsində sahibkarlıq fəaliyyəti ilə məşğul olan fiziki şəxslər üzrə ödənilən sosial ayırmalar</t>
  </si>
  <si>
    <t>Ailə kəndli təsərrüfatları üzrə ödənilən sosial ayırmalar</t>
  </si>
  <si>
    <t>Mülkiyyətində olan kənd təsərrüfatına yararlı torpaqları istifadə edən fiziki şəxslər (digər sahələrdə işləyib məcburi dövlət sosial sığorta haqqı ödəyənlər istisna olmaqla) üzrə ödənilən sosial ayırmalar</t>
  </si>
  <si>
    <t>Digər sahələrdə sahibkarlıq fəaliyyəti ilə məşğul olan fiziki şəxslər üzrə ödənilən sosial ayırmalar</t>
  </si>
  <si>
    <t>Müəlliflik qonorarı ödəyən hüquqi və fiziki şəxslər üzrə ödənilən sosial ayırmalar</t>
  </si>
  <si>
    <t>Sanatoriya-kurort yollayışlarının dəyərinin qismən ödənişi</t>
  </si>
  <si>
    <t>Sosial sığorta haqqında qanunvericiliyin tələblərinin pozulmasına görə daxilolmalar</t>
  </si>
  <si>
    <t>Sosial sığorta haqqında qanunvericiliyin tələblərinin pozulmasına görə tətbiq edilən maliyyə sanksiyalarından daxilolmalar</t>
  </si>
  <si>
    <t>Sosial sığorta haqqında qanunvericiliyin tələblərinin pozulmasına görə tətbiq edilən cərimələrdən daxilolmalar</t>
  </si>
  <si>
    <t>Sosial sığorta haqqının vaxtında ödənilməməsinə görə faizlərin hesablanmasından daxilolmalar</t>
  </si>
  <si>
    <t>İşsizlikdən sığortaya ayırmalar</t>
  </si>
  <si>
    <t>İşəgötürənlərin əməyin ödənişi fondundan hesablanan işsizlikdən sığorta haqqı</t>
  </si>
  <si>
    <t>İşləyənlərin əməkhaqlarından hesablanan işsizlikdən sığorta haqqı</t>
  </si>
  <si>
    <t>“İşsizlikdən sığorta haqqında” Azərbaycan Respublikasının Qanunu ilə müəyyən edilmiş digər gəlirlər</t>
  </si>
  <si>
    <t>İşsizlikdən sığorta haqqında qanunvericiliyin tələblərinin pozulmasına görə daxilolmalar</t>
  </si>
  <si>
    <t>İşsizlikdən sığorta haqqında qanunvericiliyin tələblərinin pozulmasına görə tətbiq edilən maliyyə sanksiyalarından daxilolmalar</t>
  </si>
  <si>
    <t>İşsizlikdən sığorta haqqında qanunvericiliyin tələblərinin pozulmasına görə tətbiq edilən cərimələrdən daxilolmalar</t>
  </si>
  <si>
    <t>İşsizlikdən sığorta haqqının vaxtında ödənilməməsinə görə faizlərin hesablanmasından daxilolmalar</t>
  </si>
  <si>
    <t>İcbari tibbi sığorta üzrə sığorta haqları</t>
  </si>
  <si>
    <t>İşəgötürənlər tərəfindən icbari tibbi sığorta üzrə sığorta haqqı</t>
  </si>
  <si>
    <t>Neft-qaz sahəsində fəaliyyəti olmayan və qeyri-dövlət sektoruna aid edilən işəgötürənlər tərəfindən  icbari tibbi sığorta üzrə sığorta haqqı</t>
  </si>
  <si>
    <t>Hasilatın pay bölgüsü sazişləri üzrə podratçı təşkilatlara aid edilən işəgötürənlərin əməyin ödənişi fonduna hesablanan icbari tibbi sığorta üzrə sığorta haqqı</t>
  </si>
  <si>
    <t>Hasilatın pay bölgüsü sazişləri üzrə xarici və yerli subpodratçılara aid edilən işəgötürənlərin əməyin ödənişi fonduna hesablanan icbari tibbi sığorta üzrə sığorta haqqı</t>
  </si>
  <si>
    <t>Büdcə təşkilatlarına aid edilən işəgötürənlər tərəfindən  icbari tibbi sığorta üzrə sığorta haqqı</t>
  </si>
  <si>
    <t>Dövlət adından yaradılan publik hüquqi şəxslərə aid edilən işəgötürənlər tərəfindən icbari tibbi sığorta üzrə sığorta haqqı</t>
  </si>
  <si>
    <t>Səhmlərinin və ya paylarının 51 və daha artıq faizi birbaşa və ya dolayısı ilə dövlətə məxsus olan hüquqi şəxslərə aid edilən işəgötürənlər tərəfindən  icbari tibbi sığorta üzrə sığorta haqqı</t>
  </si>
  <si>
    <t xml:space="preserve">Digər işəgötürənlər tərəfindən icbari tibbi sığorta üzrə sığorta haqqı </t>
  </si>
  <si>
    <t>Muzdla işləyənlərin əməkhaqlarından hesablanan icbari tibbi sığorta üzrə sığorta haqqı</t>
  </si>
  <si>
    <t>Neft-qaz sahəsində fəaliyyəti olmayan və qeyri-dövlət sektoruna aid edilən muzdla işləyənlərin əməkhaqlarından hesablanan icbari tibbi sığorta üzrə sığorta haqqı</t>
  </si>
  <si>
    <t>Hasilatın pay bölgüsü sazişləri üzrə podratçı təşkilatlarda muzdla işləyənlərin əməkhaqlarından icbari tibbi sığorta üzrə sığorta haqqı</t>
  </si>
  <si>
    <t>Hasilatın pay bölgüsü sazişləri üzrə xarici və yerli subpodratçılarda muzdla işləyənlərin əməkhaqlarından icbari tibbi sığorta üzrə sığorta haqqı</t>
  </si>
  <si>
    <t>Büdcə təşkilatlarında muzdla işləyənlərin əməkhaqlarından hesablanan icbari tibbi sığorta üzrə sığorta haqqı</t>
  </si>
  <si>
    <t>Dövlət adından yaradılan publik hüquqi şəxslərdə muzdla işləyənlərin əməkhaqlarından hesablanan icbari tibbi sığorta üzrə sığorta haqqı</t>
  </si>
  <si>
    <t>Səhmlərinin və ya paylarının 51 və daha artıq faizi birbaşa və ya dolayısilə dövlətə məxsus olan hüquqi şəxslərdə muzdla işləyənlərin əməkhaqlarından hesablanan icbari tibbi sığorta üzrə sığorta haqqı</t>
  </si>
  <si>
    <t>Digər işəgötürənlərdə muzdla işləyənlərin əməkhaqlarından hesablanan icbari tibbi sığorta üzrə sığorta haqqı</t>
  </si>
  <si>
    <t>Vergi ödəyicisi kimi vergi uçotuna alınmış fiziki şəxslər (fərdi sahibkarlar, xüsusi notariuslar, vəkillər kollegiyasının üzvləri) üzrə ödənilən icbari tibbi sığorta üzrə sığorta haqqı</t>
  </si>
  <si>
    <t>Mülki-hüquqi müqavilələr əsasında işləri (xidmətləri) yerinə yetirən fiziki şəxslər üzrə  ödənilən icbari tibbi sığorta üzrə sığorta haqqı</t>
  </si>
  <si>
    <t>Digər sığortaolunanlar üzrə ödənilən icbari tibbi sığorta üzrə sığorta haqqı</t>
  </si>
  <si>
    <t>Azərbaycan Respublikasının ərazisində istehsal edilərək daxili istehlaka yönəldilən (topdan satılan) və Azərbaycan Respublikasının ərazisinə idxal olunan avtomobil benzininin, dizel yanacağının və maye qazın hər litrinə görə icbari tibbi sığorta üzrə sığorta haqqı</t>
  </si>
  <si>
    <t>Azərbaycan Respublikasının ərazisində istehsal edilərək daxili istehlaka yönəldilən (topdan satılan) və Azərbaycan Respublikasının ərazisinə idxal olunan avtomobil benzininin hər litrinə görə icbari tibbi sığorta üzrə sığorta haqqı</t>
  </si>
  <si>
    <t>Azərbaycan Respublikasının ərazisində istehsal edilərək daxili istehlaka yönəldilən (topdan satılan) və Azərbaycan Respublikasının ərazisinə idxal olunan dizel yanacağının hər litrinə görə icbari tibbi sığorta üzrə sığorta haqqı</t>
  </si>
  <si>
    <t>Azərbaycan Respublikasının ərazisində istehsal edilərək daxili istehlaka yönəldilən (topdan satılan) və Azərbaycan Respublikasının ərazisinə idxal olunan maye qazın hər litrinə görə icbari tibbi sığorta üzrə sığorta haqqı</t>
  </si>
  <si>
    <t xml:space="preserve">Vergi ödəyiciləri tərəfindən aksiz dərəcələri üzrə ödənilən icbari tibbi sığorta üzrə sığorta haqları </t>
  </si>
  <si>
    <t>Araq (vodka), tündləşdirilmiş içkilər və tündləşdirilmiş içki materialları, likyor və likyor məmulatlarının hər litrinə görə tətbiq edilən aksiz dərəcəsinə görə daxilolmalar</t>
  </si>
  <si>
    <t>Pivə (alkoqolsuz pivə istisna olmaqla) və pivə tərkibli digər içkilərin hər litrinə görə tətbiq olunan aksiz dərəcəsinə görə daxilolmalar</t>
  </si>
  <si>
    <t>Siqarilla (nazik siqarlar) və tütündən hazırlanan siqaretlər və onun əvəzedicilərinin 1000 ədədinə görə tətbiq olunan aksiz dərəcəsinə görə daxilolmalar</t>
  </si>
  <si>
    <t xml:space="preserve">Energetik içkilərin hər litrinə görə tətbiq olunan aksiz dərəcəsinə görə daxilolmalar </t>
  </si>
  <si>
    <t>“Tibbi sığorta haqqında” Azərbaycan Respublikasının Qanunu ilə müəyyən edilmiş digər gəlirlər</t>
  </si>
  <si>
    <t>İcbari tibbi sığorta haqqında qanunvericiliyin tələblərinin pozulmasına görə daxilolmalar</t>
  </si>
  <si>
    <t>İcbari tibbi sığorta haqqında qanunvericiliyin tələblərinin pozulmasına görə tətbiq edilən maliyyə sanksiyalarından daxilolmalar</t>
  </si>
  <si>
    <t>İcbari tibbi sığorta haqqında qanunvericiliyin tələblərinin pozulmasına görə tətbiq edilən cərimələrdən daxilolmalar</t>
  </si>
  <si>
    <t>İcbari tibbi sığorta haqqının vaxtında ödənilməməsinə görə faizlərin hesablanmasından daxilolmalar</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</si>
</sst>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charset val="204"/>
    </font>
    <font>
      <sz val="11"/>
      <color rgb="FF000000"/>
      <name val="Calibri"/>
      <family val="2"/>
      <charset val="1"/>
    </font>
    <font>
      <sz val="10"/>
      <name val="Arial"/>
      <family val="2"/>
      <charset val="1"/>
    </font>
    <font>
      <sz val="10"/>
      <name val="Arial"/>
      <family val="2"/>
      <charset val="204"/>
    </font>
    <font>
      <b/>
      <sz val="18"/>
      <name val="Times New Roman"/>
      <family val="1"/>
      <charset val="204"/>
    </font>
    <font>
      <sz val="12"/>
      <name val="Times New Roman"/>
      <family val="1"/>
      <charset val="204"/>
    </font>
    <font>
      <b/>
      <sz val="14"/>
      <name val="Times New Roman"/>
      <family val="1"/>
      <charset val="204"/>
    </font>
    <font>
      <sz val="12"/>
      <name val="Arial"/>
      <family val="2"/>
      <charset val="1"/>
    </font>
    <font>
      <b/>
      <sz val="10"/>
      <name val="Arial"/>
      <family val="2"/>
      <charset val="204"/>
    </font>
    <font>
      <b/>
      <sz val="12"/>
      <name val="Arial"/>
      <family val="2"/>
      <charset val="1"/>
    </font>
    <font>
      <b/>
      <sz val="12"/>
      <name val="Arial"/>
      <family val="2"/>
      <charset val="204"/>
    </font>
    <font>
      <b/>
      <sz val="10"/>
      <name val="Arial"/>
      <family val="2"/>
      <charset val="1"/>
    </font>
    <font>
      <sz val="12"/>
      <name val="Arial"/>
      <family val="2"/>
      <charset val="204"/>
    </font>
    <font>
      <sz val="10"/>
      <color rgb="FFFF0000"/>
      <name val="Arial"/>
      <family val="2"/>
      <charset val="204"/>
    </font>
    <font>
      <b/>
      <sz val="14"/>
      <name val="Arial"/>
      <family val="2"/>
      <charset val="204"/>
    </font>
    <font>
      <b/>
      <sz val="10"/>
      <color rgb="FFFF0000"/>
      <name val="Arial"/>
      <family val="2"/>
      <charset val="204"/>
    </font>
  </fonts>
  <fills count="5">
    <fill>
      <patternFill patternType="none"/>
    </fill>
    <fill>
      <patternFill patternType="gray125"/>
    </fill>
    <fill>
      <patternFill patternType="solid">
        <fgColor rgb="FFC0C0C0"/>
        <bgColor rgb="FFBFBFBF"/>
      </patternFill>
    </fill>
    <fill>
      <patternFill patternType="solid">
        <fgColor rgb="FFBFBFBF"/>
        <bgColor rgb="FFC0C0C0"/>
      </patternFill>
    </fill>
    <fill>
      <patternFill patternType="solid">
        <fgColor rgb="FFFFFFFF"/>
        <bgColor rgb="FFFFFFCC"/>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0" fontId="1" fillId="0" borderId="0"/>
    <xf numFmtId="0" fontId="2" fillId="0" borderId="0"/>
    <xf numFmtId="0" fontId="1" fillId="0" borderId="0"/>
    <xf numFmtId="0" fontId="3" fillId="0" borderId="0"/>
  </cellStyleXfs>
  <cellXfs count="89">
    <xf numFmtId="0" fontId="0" fillId="0" borderId="0" xfId="0"/>
    <xf numFmtId="0" fontId="11" fillId="0" borderId="0" xfId="1" applyFont="1" applyBorder="1" applyAlignment="1">
      <alignment horizontal="center" vertical="center"/>
    </xf>
    <xf numFmtId="1" fontId="14" fillId="0" borderId="0" xfId="0" applyNumberFormat="1" applyFont="1" applyBorder="1" applyAlignment="1">
      <alignment horizontal="center" vertical="center" wrapText="1"/>
    </xf>
    <xf numFmtId="0" fontId="14" fillId="0" borderId="0" xfId="0" applyFont="1" applyBorder="1" applyAlignment="1">
      <alignment horizontal="center" vertical="center" wrapText="1"/>
    </xf>
    <xf numFmtId="0" fontId="4" fillId="0" borderId="0" xfId="4" applyFont="1" applyBorder="1" applyAlignment="1">
      <alignment horizontal="center" vertical="center" wrapText="1"/>
    </xf>
    <xf numFmtId="1" fontId="3" fillId="0" borderId="0" xfId="4" applyNumberFormat="1" applyFont="1" applyAlignment="1">
      <alignment horizontal="center" vertical="center" wrapText="1"/>
    </xf>
    <xf numFmtId="0" fontId="3" fillId="0" borderId="0" xfId="4" applyFont="1" applyAlignment="1">
      <alignment horizontal="center" vertical="center" wrapText="1"/>
    </xf>
    <xf numFmtId="0" fontId="3" fillId="0" borderId="0" xfId="4" applyFont="1" applyAlignment="1">
      <alignment horizontal="center" vertical="center"/>
    </xf>
    <xf numFmtId="0" fontId="5" fillId="0" borderId="0" xfId="4" applyFont="1" applyAlignment="1">
      <alignment horizontal="center" vertical="center"/>
    </xf>
    <xf numFmtId="1" fontId="6" fillId="0" borderId="0" xfId="4" applyNumberFormat="1" applyFont="1" applyAlignment="1">
      <alignment horizontal="center" vertical="center" wrapText="1"/>
    </xf>
    <xf numFmtId="0" fontId="6" fillId="0" borderId="0" xfId="4" applyFont="1" applyAlignment="1">
      <alignment horizontal="center" vertical="center" wrapText="1"/>
    </xf>
    <xf numFmtId="1" fontId="6" fillId="2" borderId="1" xfId="4" applyNumberFormat="1" applyFont="1" applyFill="1" applyBorder="1" applyAlignment="1">
      <alignment horizontal="center" vertical="center" wrapText="1"/>
    </xf>
    <xf numFmtId="0" fontId="6" fillId="2" borderId="1" xfId="4" applyFont="1" applyFill="1" applyBorder="1" applyAlignment="1">
      <alignment horizontal="center" vertical="center" wrapText="1"/>
    </xf>
    <xf numFmtId="0" fontId="7" fillId="0" borderId="0" xfId="4" applyFont="1" applyAlignment="1">
      <alignment horizontal="center" vertical="center"/>
    </xf>
    <xf numFmtId="1" fontId="8" fillId="0" borderId="1" xfId="4" applyNumberFormat="1" applyFont="1" applyBorder="1" applyAlignment="1">
      <alignment horizontal="center" vertical="center" wrapText="1"/>
    </xf>
    <xf numFmtId="0" fontId="8" fillId="0" borderId="1" xfId="4" applyFont="1" applyBorder="1" applyAlignment="1">
      <alignment horizontal="center" vertical="center" wrapText="1"/>
    </xf>
    <xf numFmtId="0" fontId="9" fillId="0" borderId="1" xfId="4" applyFont="1" applyBorder="1" applyAlignment="1">
      <alignment horizontal="center" vertical="center"/>
    </xf>
    <xf numFmtId="0" fontId="8" fillId="0" borderId="0" xfId="4" applyFont="1" applyAlignment="1">
      <alignment horizontal="center" vertical="center"/>
    </xf>
    <xf numFmtId="1" fontId="8" fillId="2" borderId="1" xfId="4" applyNumberFormat="1" applyFont="1" applyFill="1" applyBorder="1" applyAlignment="1">
      <alignment horizontal="center" vertical="center" wrapText="1"/>
    </xf>
    <xf numFmtId="0" fontId="10" fillId="2" borderId="1" xfId="4" applyFont="1" applyFill="1" applyBorder="1" applyAlignment="1">
      <alignment horizontal="center" vertical="center" wrapText="1"/>
    </xf>
    <xf numFmtId="0" fontId="10" fillId="3" borderId="1" xfId="4" applyFont="1" applyFill="1" applyBorder="1" applyAlignment="1">
      <alignment horizontal="center" vertical="center"/>
    </xf>
    <xf numFmtId="0" fontId="10" fillId="0" borderId="1" xfId="4" applyFont="1" applyBorder="1" applyAlignment="1">
      <alignment horizontal="center" vertical="center"/>
    </xf>
    <xf numFmtId="1" fontId="3" fillId="0" borderId="1" xfId="4" applyNumberFormat="1" applyFont="1" applyBorder="1" applyAlignment="1">
      <alignment horizontal="center" vertical="center" wrapText="1"/>
    </xf>
    <xf numFmtId="0" fontId="3" fillId="0" borderId="1" xfId="4" applyFont="1" applyBorder="1" applyAlignment="1">
      <alignment horizontal="center" vertical="center" wrapText="1"/>
    </xf>
    <xf numFmtId="0" fontId="3" fillId="0" borderId="1" xfId="4" applyFont="1" applyBorder="1" applyAlignment="1">
      <alignment horizontal="center" vertical="center"/>
    </xf>
    <xf numFmtId="1" fontId="11" fillId="0" borderId="1" xfId="4" applyNumberFormat="1" applyFont="1" applyBorder="1" applyAlignment="1">
      <alignment horizontal="center" vertical="center" wrapText="1"/>
    </xf>
    <xf numFmtId="0" fontId="11" fillId="0" borderId="1" xfId="4" applyFont="1" applyBorder="1" applyAlignment="1">
      <alignment horizontal="center" vertical="center" wrapText="1"/>
    </xf>
    <xf numFmtId="0" fontId="8" fillId="0" borderId="1" xfId="4" applyFont="1" applyBorder="1" applyAlignment="1">
      <alignment horizontal="center" vertical="center"/>
    </xf>
    <xf numFmtId="1" fontId="3" fillId="0" borderId="1" xfId="4" applyNumberFormat="1" applyFont="1" applyBorder="1" applyAlignment="1">
      <alignment horizontal="center" vertical="center" wrapText="1"/>
    </xf>
    <xf numFmtId="49" fontId="3" fillId="0" borderId="1" xfId="4" applyNumberFormat="1" applyFont="1" applyBorder="1" applyAlignment="1">
      <alignment horizontal="center" vertical="center" wrapText="1"/>
    </xf>
    <xf numFmtId="0" fontId="3" fillId="0" borderId="0" xfId="4" applyFont="1"/>
    <xf numFmtId="0" fontId="3" fillId="0" borderId="1" xfId="4" applyFont="1" applyBorder="1" applyAlignment="1">
      <alignment horizontal="center" vertical="center" wrapText="1"/>
    </xf>
    <xf numFmtId="1" fontId="11" fillId="0" borderId="1" xfId="4" applyNumberFormat="1" applyFont="1" applyBorder="1" applyAlignment="1">
      <alignment horizontal="center" vertical="center" wrapText="1"/>
    </xf>
    <xf numFmtId="0" fontId="11" fillId="0" borderId="1" xfId="4" applyFont="1" applyBorder="1" applyAlignment="1">
      <alignment horizontal="center" vertical="center" wrapText="1"/>
    </xf>
    <xf numFmtId="0" fontId="9" fillId="3" borderId="1" xfId="4" applyFont="1" applyFill="1" applyBorder="1" applyAlignment="1">
      <alignment horizontal="center" vertical="center"/>
    </xf>
    <xf numFmtId="0" fontId="9" fillId="0" borderId="1" xfId="4" applyFont="1" applyBorder="1" applyAlignment="1">
      <alignment horizontal="center" vertical="center"/>
    </xf>
    <xf numFmtId="1" fontId="8" fillId="0" borderId="1" xfId="4" applyNumberFormat="1" applyFont="1" applyBorder="1" applyAlignment="1">
      <alignment horizontal="center" vertical="center" wrapText="1"/>
    </xf>
    <xf numFmtId="0" fontId="8" fillId="0" borderId="1" xfId="4"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7" fillId="0" borderId="1" xfId="4" applyFont="1" applyBorder="1" applyAlignment="1">
      <alignment horizontal="center" vertical="center"/>
    </xf>
    <xf numFmtId="0" fontId="3" fillId="0" borderId="0" xfId="0" applyFont="1" applyAlignment="1">
      <alignment horizontal="center" vertical="center"/>
    </xf>
    <xf numFmtId="0" fontId="12" fillId="0" borderId="1" xfId="4" applyFont="1" applyBorder="1" applyAlignment="1">
      <alignment horizontal="center" vertical="center"/>
    </xf>
    <xf numFmtId="1" fontId="8"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xf>
    <xf numFmtId="49" fontId="3" fillId="0" borderId="0" xfId="4" applyNumberFormat="1" applyFont="1" applyAlignment="1">
      <alignment horizontal="center" vertical="center"/>
    </xf>
    <xf numFmtId="49" fontId="2" fillId="0" borderId="1" xfId="4" applyNumberFormat="1" applyFont="1" applyBorder="1" applyAlignment="1">
      <alignment horizontal="center" vertical="center" wrapText="1"/>
    </xf>
    <xf numFmtId="1" fontId="8" fillId="0" borderId="2" xfId="4" applyNumberFormat="1" applyFont="1" applyBorder="1" applyAlignment="1">
      <alignment horizontal="center" vertical="center" wrapText="1"/>
    </xf>
    <xf numFmtId="0" fontId="8" fillId="0" borderId="2" xfId="4" applyFont="1" applyBorder="1" applyAlignment="1">
      <alignment horizontal="center" vertical="center" wrapText="1"/>
    </xf>
    <xf numFmtId="1" fontId="11" fillId="0" borderId="1" xfId="0" applyNumberFormat="1" applyFont="1" applyBorder="1" applyAlignment="1">
      <alignment horizontal="center" vertical="center" wrapText="1"/>
    </xf>
    <xf numFmtId="0" fontId="11" fillId="0" borderId="1" xfId="4" applyFont="1" applyBorder="1" applyAlignment="1">
      <alignment horizontal="center" vertical="center"/>
    </xf>
    <xf numFmtId="0" fontId="11" fillId="0" borderId="0" xfId="0" applyFont="1" applyAlignment="1">
      <alignment horizontal="center" vertical="center"/>
    </xf>
    <xf numFmtId="0" fontId="8" fillId="0" borderId="1" xfId="4" applyFont="1" applyBorder="1" applyAlignment="1">
      <alignment horizontal="center" vertical="center"/>
    </xf>
    <xf numFmtId="0" fontId="12" fillId="0" borderId="0" xfId="4" applyFont="1" applyAlignment="1">
      <alignment horizontal="center" vertical="center"/>
    </xf>
    <xf numFmtId="1"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horizontal="center" vertical="center"/>
    </xf>
    <xf numFmtId="1"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2" fillId="0" borderId="0" xfId="0" applyFont="1" applyAlignment="1">
      <alignment horizontal="center" vertical="center"/>
    </xf>
    <xf numFmtId="1" fontId="8" fillId="0" borderId="1" xfId="0" applyNumberFormat="1" applyFont="1" applyBorder="1" applyAlignment="1">
      <alignment horizontal="center" vertical="center" wrapText="1"/>
    </xf>
    <xf numFmtId="1"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1"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15" fillId="0" borderId="0" xfId="0" applyFont="1" applyAlignment="1">
      <alignment horizontal="center" vertical="center" wrapText="1"/>
    </xf>
    <xf numFmtId="0" fontId="2" fillId="0" borderId="0" xfId="1" applyFont="1" applyAlignment="1">
      <alignment horizontal="center" vertical="center"/>
    </xf>
    <xf numFmtId="0" fontId="2" fillId="0" borderId="0" xfId="1" applyFont="1"/>
    <xf numFmtId="0" fontId="8" fillId="3" borderId="1" xfId="1" applyFont="1" applyFill="1" applyBorder="1" applyAlignment="1">
      <alignment horizontal="center" vertical="center"/>
    </xf>
    <xf numFmtId="0" fontId="8" fillId="3" borderId="1" xfId="1" applyFont="1" applyFill="1" applyBorder="1" applyAlignment="1">
      <alignment horizontal="center" vertical="center" wrapText="1"/>
    </xf>
    <xf numFmtId="0" fontId="8" fillId="3" borderId="1" xfId="1" applyFont="1" applyFill="1" applyBorder="1" applyAlignment="1">
      <alignment horizontal="center" vertical="center"/>
    </xf>
    <xf numFmtId="0" fontId="2" fillId="3" borderId="0" xfId="1" applyFont="1" applyFill="1"/>
    <xf numFmtId="0" fontId="2" fillId="4" borderId="1" xfId="1" applyFont="1" applyFill="1" applyBorder="1" applyAlignment="1">
      <alignment horizontal="center" vertical="center"/>
    </xf>
    <xf numFmtId="0" fontId="2" fillId="4" borderId="1" xfId="1" applyFont="1" applyFill="1" applyBorder="1" applyAlignment="1">
      <alignment horizontal="center" vertical="center" wrapText="1"/>
    </xf>
    <xf numFmtId="0" fontId="2" fillId="0" borderId="1" xfId="1" applyFont="1" applyBorder="1" applyAlignment="1">
      <alignment horizontal="center" vertical="center"/>
    </xf>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8" fillId="0" borderId="1" xfId="1" applyFont="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wrapText="1"/>
    </xf>
  </cellXfs>
  <cellStyles count="5">
    <cellStyle name="Normal" xfId="0" builtinId="0"/>
    <cellStyle name="Normal 2" xfId="1"/>
    <cellStyle name="Normal 2 2" xfId="2"/>
    <cellStyle name="Normal 2 3" xfId="3"/>
    <cellStyle name="Normal 3" xf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46C0A"/>
      <rgbColor rgb="FF666699"/>
      <rgbColor rgb="FF969696"/>
      <rgbColor rgb="FF003366"/>
      <rgbColor rgb="FF00B050"/>
      <rgbColor rgb="FF003300"/>
      <rgbColor rgb="FF333300"/>
      <rgbColor rgb="FF993300"/>
      <rgbColor rgb="FF993366"/>
      <rgbColor rgb="FF1F497D"/>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1:AMJ241"/>
  <sheetViews>
    <sheetView tabSelected="1" view="pageBreakPreview" topLeftCell="A62" zoomScaleNormal="100" workbookViewId="0">
      <selection activeCell="B67" sqref="B67"/>
    </sheetView>
  </sheetViews>
  <sheetFormatPr defaultColWidth="9.140625" defaultRowHeight="12.75" x14ac:dyDescent="0.2"/>
  <cols>
    <col min="1" max="1" width="13.5703125" style="5" customWidth="1"/>
    <col min="2" max="2" width="92.7109375" style="6" customWidth="1"/>
    <col min="3" max="3" width="11" style="7" customWidth="1"/>
    <col min="4" max="1024" width="9.140625" style="7"/>
  </cols>
  <sheetData>
    <row r="1" spans="1:3" s="8" customFormat="1" ht="27" customHeight="1" x14ac:dyDescent="0.2">
      <c r="A1" s="4" t="s">
        <v>0</v>
      </c>
      <c r="B1" s="4"/>
    </row>
    <row r="2" spans="1:3" s="8" customFormat="1" ht="18.75" x14ac:dyDescent="0.2">
      <c r="A2" s="9"/>
      <c r="B2" s="10"/>
    </row>
    <row r="3" spans="1:3" s="13" customFormat="1" ht="20.100000000000001" customHeight="1" x14ac:dyDescent="0.2">
      <c r="A3" s="11" t="s">
        <v>1</v>
      </c>
      <c r="B3" s="12" t="s">
        <v>2</v>
      </c>
      <c r="C3" s="11" t="s">
        <v>3</v>
      </c>
    </row>
    <row r="4" spans="1:3" s="17" customFormat="1" ht="20.100000000000001" customHeight="1" x14ac:dyDescent="0.2">
      <c r="A4" s="14">
        <v>100000</v>
      </c>
      <c r="B4" s="15" t="s">
        <v>4</v>
      </c>
      <c r="C4" s="16">
        <f>C5+C132</f>
        <v>172</v>
      </c>
    </row>
    <row r="5" spans="1:3" s="17" customFormat="1" ht="20.100000000000001" customHeight="1" x14ac:dyDescent="0.2">
      <c r="A5" s="14">
        <v>110000</v>
      </c>
      <c r="B5" s="15" t="s">
        <v>5</v>
      </c>
      <c r="C5" s="16">
        <f>C6+C39+C64+C122+C129</f>
        <v>97</v>
      </c>
    </row>
    <row r="6" spans="1:3" s="17" customFormat="1" ht="20.100000000000001" customHeight="1" x14ac:dyDescent="0.2">
      <c r="A6" s="14">
        <v>111000</v>
      </c>
      <c r="B6" s="15" t="s">
        <v>6</v>
      </c>
      <c r="C6" s="16">
        <f>C7+C25</f>
        <v>26</v>
      </c>
    </row>
    <row r="7" spans="1:3" s="17" customFormat="1" ht="20.100000000000001" customHeight="1" x14ac:dyDescent="0.2">
      <c r="A7" s="18">
        <v>111100</v>
      </c>
      <c r="B7" s="19" t="s">
        <v>7</v>
      </c>
      <c r="C7" s="20">
        <f>C8+C17+C24</f>
        <v>15</v>
      </c>
    </row>
    <row r="8" spans="1:3" s="17" customFormat="1" ht="20.100000000000001" customHeight="1" x14ac:dyDescent="0.2">
      <c r="A8" s="14">
        <v>111110</v>
      </c>
      <c r="B8" s="15" t="s">
        <v>8</v>
      </c>
      <c r="C8" s="21">
        <f>SUM(C9:C16)</f>
        <v>8</v>
      </c>
    </row>
    <row r="9" spans="1:3" ht="29.25" customHeight="1" x14ac:dyDescent="0.2">
      <c r="A9" s="22">
        <v>111111</v>
      </c>
      <c r="B9" s="23" t="s">
        <v>9</v>
      </c>
      <c r="C9" s="24">
        <v>1</v>
      </c>
    </row>
    <row r="10" spans="1:3" ht="26.25" customHeight="1" x14ac:dyDescent="0.2">
      <c r="A10" s="22">
        <v>111112</v>
      </c>
      <c r="B10" s="23" t="s">
        <v>10</v>
      </c>
      <c r="C10" s="24">
        <v>1</v>
      </c>
    </row>
    <row r="11" spans="1:3" ht="24" customHeight="1" x14ac:dyDescent="0.2">
      <c r="A11" s="22">
        <v>111113</v>
      </c>
      <c r="B11" s="23" t="s">
        <v>11</v>
      </c>
      <c r="C11" s="24">
        <v>1</v>
      </c>
    </row>
    <row r="12" spans="1:3" ht="20.100000000000001" customHeight="1" x14ac:dyDescent="0.2">
      <c r="A12" s="22">
        <v>111114</v>
      </c>
      <c r="B12" s="23" t="s">
        <v>12</v>
      </c>
      <c r="C12" s="24">
        <v>1</v>
      </c>
    </row>
    <row r="13" spans="1:3" ht="24.75" customHeight="1" x14ac:dyDescent="0.2">
      <c r="A13" s="22">
        <v>111115</v>
      </c>
      <c r="B13" s="23" t="s">
        <v>13</v>
      </c>
      <c r="C13" s="24">
        <v>1</v>
      </c>
    </row>
    <row r="14" spans="1:3" ht="30" customHeight="1" x14ac:dyDescent="0.2">
      <c r="A14" s="22">
        <v>111116</v>
      </c>
      <c r="B14" s="23" t="s">
        <v>14</v>
      </c>
      <c r="C14" s="24">
        <v>1</v>
      </c>
    </row>
    <row r="15" spans="1:3" ht="29.25" customHeight="1" x14ac:dyDescent="0.2">
      <c r="A15" s="22">
        <v>111117</v>
      </c>
      <c r="B15" s="23" t="s">
        <v>15</v>
      </c>
      <c r="C15" s="24">
        <v>1</v>
      </c>
    </row>
    <row r="16" spans="1:3" ht="22.5" customHeight="1" x14ac:dyDescent="0.2">
      <c r="A16" s="22">
        <v>111118</v>
      </c>
      <c r="B16" s="23" t="s">
        <v>16</v>
      </c>
      <c r="C16" s="24">
        <v>1</v>
      </c>
    </row>
    <row r="17" spans="1:3" s="17" customFormat="1" ht="20.100000000000001" customHeight="1" x14ac:dyDescent="0.2">
      <c r="A17" s="14">
        <v>111120</v>
      </c>
      <c r="B17" s="15" t="s">
        <v>17</v>
      </c>
      <c r="C17" s="21">
        <f>SUM(C18:C23)</f>
        <v>6</v>
      </c>
    </row>
    <row r="18" spans="1:3" ht="20.100000000000001" customHeight="1" x14ac:dyDescent="0.2">
      <c r="A18" s="22">
        <v>111121</v>
      </c>
      <c r="B18" s="23" t="s">
        <v>18</v>
      </c>
      <c r="C18" s="24">
        <v>1</v>
      </c>
    </row>
    <row r="19" spans="1:3" ht="26.25" customHeight="1" x14ac:dyDescent="0.2">
      <c r="A19" s="22">
        <v>111122</v>
      </c>
      <c r="B19" s="23" t="s">
        <v>19</v>
      </c>
      <c r="C19" s="24">
        <v>1</v>
      </c>
    </row>
    <row r="20" spans="1:3" ht="26.25" customHeight="1" x14ac:dyDescent="0.2">
      <c r="A20" s="22">
        <v>111123</v>
      </c>
      <c r="B20" s="23" t="s">
        <v>20</v>
      </c>
      <c r="C20" s="24">
        <v>1</v>
      </c>
    </row>
    <row r="21" spans="1:3" ht="39.75" customHeight="1" x14ac:dyDescent="0.2">
      <c r="A21" s="22">
        <v>111124</v>
      </c>
      <c r="B21" s="23" t="s">
        <v>21</v>
      </c>
      <c r="C21" s="24">
        <v>1</v>
      </c>
    </row>
    <row r="22" spans="1:3" ht="26.25" customHeight="1" x14ac:dyDescent="0.2">
      <c r="A22" s="22">
        <v>111125</v>
      </c>
      <c r="B22" s="23" t="s">
        <v>22</v>
      </c>
      <c r="C22" s="24">
        <v>1</v>
      </c>
    </row>
    <row r="23" spans="1:3" ht="26.25" customHeight="1" x14ac:dyDescent="0.2">
      <c r="A23" s="22">
        <v>111126</v>
      </c>
      <c r="B23" s="23" t="s">
        <v>23</v>
      </c>
      <c r="C23" s="24">
        <v>1</v>
      </c>
    </row>
    <row r="24" spans="1:3" ht="20.100000000000001" customHeight="1" x14ac:dyDescent="0.2">
      <c r="A24" s="22">
        <v>111130</v>
      </c>
      <c r="B24" s="23" t="s">
        <v>24</v>
      </c>
      <c r="C24" s="24">
        <v>1</v>
      </c>
    </row>
    <row r="25" spans="1:3" s="17" customFormat="1" ht="20.100000000000001" customHeight="1" x14ac:dyDescent="0.2">
      <c r="A25" s="18">
        <v>111200</v>
      </c>
      <c r="B25" s="19" t="s">
        <v>25</v>
      </c>
      <c r="C25" s="21">
        <f>SUM(C26,C30:C33,C38)</f>
        <v>11</v>
      </c>
    </row>
    <row r="26" spans="1:3" ht="20.100000000000001" customHeight="1" x14ac:dyDescent="0.2">
      <c r="A26" s="25">
        <v>111210</v>
      </c>
      <c r="B26" s="26" t="s">
        <v>26</v>
      </c>
      <c r="C26" s="27">
        <f>SUM(C27:C29)</f>
        <v>3</v>
      </c>
    </row>
    <row r="27" spans="1:3" ht="27" customHeight="1" x14ac:dyDescent="0.2">
      <c r="A27" s="22">
        <v>111211</v>
      </c>
      <c r="B27" s="23" t="s">
        <v>27</v>
      </c>
      <c r="C27" s="24">
        <v>1</v>
      </c>
    </row>
    <row r="28" spans="1:3" ht="27" customHeight="1" x14ac:dyDescent="0.2">
      <c r="A28" s="22">
        <v>111212</v>
      </c>
      <c r="B28" s="23" t="s">
        <v>28</v>
      </c>
      <c r="C28" s="24">
        <v>1</v>
      </c>
    </row>
    <row r="29" spans="1:3" ht="21" customHeight="1" x14ac:dyDescent="0.2">
      <c r="A29" s="22">
        <v>111213</v>
      </c>
      <c r="B29" s="23" t="s">
        <v>29</v>
      </c>
      <c r="C29" s="24">
        <v>1</v>
      </c>
    </row>
    <row r="30" spans="1:3" ht="27" customHeight="1" x14ac:dyDescent="0.2">
      <c r="A30" s="22">
        <v>111220</v>
      </c>
      <c r="B30" s="23" t="s">
        <v>30</v>
      </c>
      <c r="C30" s="24">
        <v>1</v>
      </c>
    </row>
    <row r="31" spans="1:3" ht="20.100000000000001" customHeight="1" x14ac:dyDescent="0.2">
      <c r="A31" s="22">
        <v>111230</v>
      </c>
      <c r="B31" s="23" t="s">
        <v>31</v>
      </c>
      <c r="C31" s="24">
        <v>1</v>
      </c>
    </row>
    <row r="32" spans="1:3" x14ac:dyDescent="0.2">
      <c r="A32" s="22">
        <v>111240</v>
      </c>
      <c r="B32" s="23" t="s">
        <v>32</v>
      </c>
      <c r="C32" s="24">
        <v>1</v>
      </c>
    </row>
    <row r="33" spans="1:3" ht="28.5" customHeight="1" x14ac:dyDescent="0.2">
      <c r="A33" s="14">
        <v>111250</v>
      </c>
      <c r="B33" s="15" t="s">
        <v>33</v>
      </c>
      <c r="C33" s="21">
        <f>SUM(C34:C37)</f>
        <v>4</v>
      </c>
    </row>
    <row r="34" spans="1:3" ht="38.25" x14ac:dyDescent="0.2">
      <c r="A34" s="28">
        <v>111251</v>
      </c>
      <c r="B34" s="29" t="s">
        <v>34</v>
      </c>
      <c r="C34" s="24">
        <v>1</v>
      </c>
    </row>
    <row r="35" spans="1:3" ht="38.25" x14ac:dyDescent="0.2">
      <c r="A35" s="28">
        <v>111252</v>
      </c>
      <c r="B35" s="23" t="s">
        <v>35</v>
      </c>
      <c r="C35" s="24">
        <v>1</v>
      </c>
    </row>
    <row r="36" spans="1:3" ht="51" x14ac:dyDescent="0.2">
      <c r="A36" s="28">
        <v>111253</v>
      </c>
      <c r="B36" s="23" t="s">
        <v>36</v>
      </c>
      <c r="C36" s="24">
        <v>1</v>
      </c>
    </row>
    <row r="37" spans="1:3" ht="15.75" customHeight="1" x14ac:dyDescent="0.2">
      <c r="A37" s="28">
        <v>111254</v>
      </c>
      <c r="B37" s="23" t="s">
        <v>37</v>
      </c>
      <c r="C37" s="24">
        <v>1</v>
      </c>
    </row>
    <row r="38" spans="1:3" ht="20.100000000000001" customHeight="1" x14ac:dyDescent="0.2">
      <c r="A38" s="14">
        <v>111270</v>
      </c>
      <c r="B38" s="15" t="s">
        <v>38</v>
      </c>
      <c r="C38" s="24">
        <v>1</v>
      </c>
    </row>
    <row r="39" spans="1:3" s="17" customFormat="1" ht="20.100000000000001" customHeight="1" x14ac:dyDescent="0.2">
      <c r="A39" s="14">
        <v>113000</v>
      </c>
      <c r="B39" s="15" t="s">
        <v>39</v>
      </c>
      <c r="C39" s="21">
        <f>C40+C59</f>
        <v>17</v>
      </c>
    </row>
    <row r="40" spans="1:3" s="17" customFormat="1" ht="20.100000000000001" customHeight="1" x14ac:dyDescent="0.2">
      <c r="A40" s="18">
        <v>113100</v>
      </c>
      <c r="B40" s="19" t="s">
        <v>40</v>
      </c>
      <c r="C40" s="21">
        <f>SUM(C41,C45,C49,C50,C54)</f>
        <v>14</v>
      </c>
    </row>
    <row r="41" spans="1:3" ht="30.75" customHeight="1" x14ac:dyDescent="0.2">
      <c r="A41" s="25">
        <v>113110</v>
      </c>
      <c r="B41" s="26" t="s">
        <v>41</v>
      </c>
      <c r="C41" s="27">
        <f>SUM(C42:C44)</f>
        <v>3</v>
      </c>
    </row>
    <row r="42" spans="1:3" ht="30" customHeight="1" x14ac:dyDescent="0.2">
      <c r="A42" s="22">
        <v>113111</v>
      </c>
      <c r="B42" s="23" t="s">
        <v>42</v>
      </c>
      <c r="C42" s="24">
        <v>1</v>
      </c>
    </row>
    <row r="43" spans="1:3" ht="30" customHeight="1" x14ac:dyDescent="0.2">
      <c r="A43" s="22">
        <v>113112</v>
      </c>
      <c r="B43" s="23" t="s">
        <v>43</v>
      </c>
      <c r="C43" s="24">
        <v>1</v>
      </c>
    </row>
    <row r="44" spans="1:3" ht="30" customHeight="1" x14ac:dyDescent="0.2">
      <c r="A44" s="22">
        <v>113113</v>
      </c>
      <c r="B44" s="23" t="s">
        <v>44</v>
      </c>
      <c r="C44" s="24">
        <v>1</v>
      </c>
    </row>
    <row r="45" spans="1:3" ht="24.75" customHeight="1" x14ac:dyDescent="0.2">
      <c r="A45" s="25">
        <v>113120</v>
      </c>
      <c r="B45" s="26" t="s">
        <v>45</v>
      </c>
      <c r="C45" s="27">
        <f>SUM(C46:C48)</f>
        <v>3</v>
      </c>
    </row>
    <row r="46" spans="1:3" ht="30" customHeight="1" x14ac:dyDescent="0.2">
      <c r="A46" s="22">
        <v>113121</v>
      </c>
      <c r="B46" s="23" t="s">
        <v>42</v>
      </c>
      <c r="C46" s="24">
        <v>1</v>
      </c>
    </row>
    <row r="47" spans="1:3" ht="30" customHeight="1" x14ac:dyDescent="0.2">
      <c r="A47" s="22">
        <v>113122</v>
      </c>
      <c r="B47" s="23" t="s">
        <v>43</v>
      </c>
      <c r="C47" s="24">
        <v>1</v>
      </c>
    </row>
    <row r="48" spans="1:3" ht="30" customHeight="1" x14ac:dyDescent="0.2">
      <c r="A48" s="22">
        <v>113123</v>
      </c>
      <c r="B48" s="23" t="s">
        <v>44</v>
      </c>
      <c r="C48" s="24">
        <v>1</v>
      </c>
    </row>
    <row r="49" spans="1:3" ht="30" customHeight="1" x14ac:dyDescent="0.2">
      <c r="A49" s="22">
        <v>113130</v>
      </c>
      <c r="B49" s="23" t="s">
        <v>46</v>
      </c>
      <c r="C49" s="24">
        <v>1</v>
      </c>
    </row>
    <row r="50" spans="1:3" ht="24.75" customHeight="1" x14ac:dyDescent="0.2">
      <c r="A50" s="25">
        <v>113140</v>
      </c>
      <c r="B50" s="26" t="s">
        <v>47</v>
      </c>
      <c r="C50" s="27">
        <f>SUM(C51:C53)</f>
        <v>3</v>
      </c>
    </row>
    <row r="51" spans="1:3" ht="30" customHeight="1" x14ac:dyDescent="0.2">
      <c r="A51" s="22">
        <v>113141</v>
      </c>
      <c r="B51" s="23" t="s">
        <v>42</v>
      </c>
      <c r="C51" s="24">
        <v>1</v>
      </c>
    </row>
    <row r="52" spans="1:3" ht="30" customHeight="1" x14ac:dyDescent="0.2">
      <c r="A52" s="22">
        <v>113142</v>
      </c>
      <c r="B52" s="23" t="s">
        <v>43</v>
      </c>
      <c r="C52" s="24">
        <v>1</v>
      </c>
    </row>
    <row r="53" spans="1:3" ht="30" customHeight="1" x14ac:dyDescent="0.2">
      <c r="A53" s="22">
        <v>113143</v>
      </c>
      <c r="B53" s="23" t="s">
        <v>44</v>
      </c>
      <c r="C53" s="24">
        <v>1</v>
      </c>
    </row>
    <row r="54" spans="1:3" ht="20.100000000000001" customHeight="1" x14ac:dyDescent="0.2">
      <c r="A54" s="25">
        <v>113150</v>
      </c>
      <c r="B54" s="26" t="s">
        <v>48</v>
      </c>
      <c r="C54" s="27">
        <f>SUM(C55:C58)</f>
        <v>4</v>
      </c>
    </row>
    <row r="55" spans="1:3" ht="30" customHeight="1" x14ac:dyDescent="0.2">
      <c r="A55" s="22">
        <v>113151</v>
      </c>
      <c r="B55" s="23" t="s">
        <v>42</v>
      </c>
      <c r="C55" s="24">
        <v>1</v>
      </c>
    </row>
    <row r="56" spans="1:3" ht="30" customHeight="1" x14ac:dyDescent="0.2">
      <c r="A56" s="22">
        <v>113152</v>
      </c>
      <c r="B56" s="23" t="s">
        <v>43</v>
      </c>
      <c r="C56" s="24">
        <v>1</v>
      </c>
    </row>
    <row r="57" spans="1:3" ht="30" customHeight="1" x14ac:dyDescent="0.2">
      <c r="A57" s="22">
        <v>113153</v>
      </c>
      <c r="B57" s="23" t="s">
        <v>44</v>
      </c>
      <c r="C57" s="24">
        <v>1</v>
      </c>
    </row>
    <row r="58" spans="1:3" ht="30" customHeight="1" x14ac:dyDescent="0.2">
      <c r="A58" s="22">
        <v>113154</v>
      </c>
      <c r="B58" s="23" t="s">
        <v>49</v>
      </c>
      <c r="C58" s="24">
        <v>1</v>
      </c>
    </row>
    <row r="59" spans="1:3" s="17" customFormat="1" ht="20.100000000000001" customHeight="1" x14ac:dyDescent="0.2">
      <c r="A59" s="18">
        <v>113200</v>
      </c>
      <c r="B59" s="19" t="s">
        <v>50</v>
      </c>
      <c r="C59" s="21">
        <f>C60</f>
        <v>3</v>
      </c>
    </row>
    <row r="60" spans="1:3" s="30" customFormat="1" ht="26.25" customHeight="1" x14ac:dyDescent="0.2">
      <c r="A60" s="26">
        <v>113210</v>
      </c>
      <c r="B60" s="26" t="s">
        <v>51</v>
      </c>
      <c r="C60" s="27">
        <f>SUM(C61:C63)</f>
        <v>3</v>
      </c>
    </row>
    <row r="61" spans="1:3" ht="30" customHeight="1" x14ac:dyDescent="0.2">
      <c r="A61" s="22">
        <v>113211</v>
      </c>
      <c r="B61" s="23" t="s">
        <v>52</v>
      </c>
      <c r="C61" s="24">
        <v>1</v>
      </c>
    </row>
    <row r="62" spans="1:3" ht="30" customHeight="1" x14ac:dyDescent="0.2">
      <c r="A62" s="22">
        <v>113212</v>
      </c>
      <c r="B62" s="23" t="s">
        <v>53</v>
      </c>
      <c r="C62" s="24">
        <v>1</v>
      </c>
    </row>
    <row r="63" spans="1:3" ht="30" customHeight="1" x14ac:dyDescent="0.2">
      <c r="A63" s="22">
        <v>113213</v>
      </c>
      <c r="B63" s="23" t="s">
        <v>54</v>
      </c>
      <c r="C63" s="24">
        <v>1</v>
      </c>
    </row>
    <row r="64" spans="1:3" s="17" customFormat="1" ht="20.100000000000001" customHeight="1" x14ac:dyDescent="0.2">
      <c r="A64" s="14">
        <v>114000</v>
      </c>
      <c r="B64" s="15" t="s">
        <v>55</v>
      </c>
      <c r="C64" s="21">
        <f>C65+C74+C97+C108+C113+C114</f>
        <v>47</v>
      </c>
    </row>
    <row r="65" spans="1:3" s="17" customFormat="1" ht="20.100000000000001" customHeight="1" x14ac:dyDescent="0.2">
      <c r="A65" s="18">
        <v>114100</v>
      </c>
      <c r="B65" s="19" t="s">
        <v>56</v>
      </c>
      <c r="C65" s="21">
        <f>SUM(C66:C73)</f>
        <v>8</v>
      </c>
    </row>
    <row r="66" spans="1:3" ht="25.5" x14ac:dyDescent="0.2">
      <c r="A66" s="22">
        <v>114111</v>
      </c>
      <c r="B66" s="23" t="s">
        <v>57</v>
      </c>
      <c r="C66" s="24">
        <v>1</v>
      </c>
    </row>
    <row r="67" spans="1:3" ht="25.5" x14ac:dyDescent="0.2">
      <c r="A67" s="22">
        <v>114112</v>
      </c>
      <c r="B67" s="23" t="s">
        <v>58</v>
      </c>
      <c r="C67" s="24">
        <v>1</v>
      </c>
    </row>
    <row r="68" spans="1:3" ht="25.5" x14ac:dyDescent="0.2">
      <c r="A68" s="22">
        <v>114113</v>
      </c>
      <c r="B68" s="23" t="s">
        <v>59</v>
      </c>
      <c r="C68" s="24">
        <v>1</v>
      </c>
    </row>
    <row r="69" spans="1:3" x14ac:dyDescent="0.2">
      <c r="A69" s="22">
        <v>114114</v>
      </c>
      <c r="B69" s="23" t="s">
        <v>60</v>
      </c>
      <c r="C69" s="24">
        <v>1</v>
      </c>
    </row>
    <row r="70" spans="1:3" ht="25.5" x14ac:dyDescent="0.2">
      <c r="A70" s="22">
        <v>114115</v>
      </c>
      <c r="B70" s="23" t="s">
        <v>61</v>
      </c>
      <c r="C70" s="24">
        <v>1</v>
      </c>
    </row>
    <row r="71" spans="1:3" ht="25.5" x14ac:dyDescent="0.2">
      <c r="A71" s="22">
        <v>114116</v>
      </c>
      <c r="B71" s="23" t="s">
        <v>62</v>
      </c>
      <c r="C71" s="24">
        <v>1</v>
      </c>
    </row>
    <row r="72" spans="1:3" x14ac:dyDescent="0.2">
      <c r="A72" s="22">
        <v>114117</v>
      </c>
      <c r="B72" s="23" t="s">
        <v>63</v>
      </c>
      <c r="C72" s="24">
        <v>1</v>
      </c>
    </row>
    <row r="73" spans="1:3" x14ac:dyDescent="0.2">
      <c r="A73" s="22">
        <v>114118</v>
      </c>
      <c r="B73" s="23" t="s">
        <v>64</v>
      </c>
      <c r="C73" s="24">
        <v>1</v>
      </c>
    </row>
    <row r="74" spans="1:3" ht="20.100000000000001" customHeight="1" x14ac:dyDescent="0.2">
      <c r="A74" s="18">
        <v>114300</v>
      </c>
      <c r="B74" s="19" t="s">
        <v>65</v>
      </c>
      <c r="C74" s="21">
        <f>C75+C84+C92</f>
        <v>19</v>
      </c>
    </row>
    <row r="75" spans="1:3" s="17" customFormat="1" ht="20.100000000000001" customHeight="1" x14ac:dyDescent="0.2">
      <c r="A75" s="14">
        <v>114310</v>
      </c>
      <c r="B75" s="15" t="s">
        <v>66</v>
      </c>
      <c r="C75" s="21">
        <f>SUM(C76:C83)</f>
        <v>8</v>
      </c>
    </row>
    <row r="76" spans="1:3" ht="30" customHeight="1" x14ac:dyDescent="0.2">
      <c r="A76" s="22">
        <v>114311</v>
      </c>
      <c r="B76" s="23" t="s">
        <v>67</v>
      </c>
      <c r="C76" s="24">
        <v>1</v>
      </c>
    </row>
    <row r="77" spans="1:3" ht="24.75" customHeight="1" x14ac:dyDescent="0.2">
      <c r="A77" s="28">
        <v>114312</v>
      </c>
      <c r="B77" s="31" t="s">
        <v>68</v>
      </c>
      <c r="C77" s="24">
        <v>1</v>
      </c>
    </row>
    <row r="78" spans="1:3" ht="28.5" customHeight="1" x14ac:dyDescent="0.2">
      <c r="A78" s="28">
        <v>114313</v>
      </c>
      <c r="B78" s="31" t="s">
        <v>69</v>
      </c>
      <c r="C78" s="24">
        <v>1</v>
      </c>
    </row>
    <row r="79" spans="1:3" ht="31.5" customHeight="1" x14ac:dyDescent="0.2">
      <c r="A79" s="28">
        <v>114314</v>
      </c>
      <c r="B79" s="31" t="s">
        <v>70</v>
      </c>
      <c r="C79" s="24">
        <v>1</v>
      </c>
    </row>
    <row r="80" spans="1:3" ht="26.25" customHeight="1" x14ac:dyDescent="0.2">
      <c r="A80" s="28">
        <v>114315</v>
      </c>
      <c r="B80" s="31" t="s">
        <v>71</v>
      </c>
      <c r="C80" s="24">
        <v>1</v>
      </c>
    </row>
    <row r="81" spans="1:3" ht="24.75" customHeight="1" x14ac:dyDescent="0.2">
      <c r="A81" s="28">
        <v>114316</v>
      </c>
      <c r="B81" s="31" t="s">
        <v>72</v>
      </c>
      <c r="C81" s="24">
        <v>1</v>
      </c>
    </row>
    <row r="82" spans="1:3" ht="25.5" x14ac:dyDescent="0.2">
      <c r="A82" s="28">
        <v>114317</v>
      </c>
      <c r="B82" s="31" t="s">
        <v>73</v>
      </c>
      <c r="C82" s="24">
        <v>1</v>
      </c>
    </row>
    <row r="83" spans="1:3" ht="20.100000000000001" customHeight="1" x14ac:dyDescent="0.2">
      <c r="A83" s="28">
        <v>114318</v>
      </c>
      <c r="B83" s="31" t="s">
        <v>74</v>
      </c>
      <c r="C83" s="24">
        <v>1</v>
      </c>
    </row>
    <row r="84" spans="1:3" s="17" customFormat="1" ht="20.100000000000001" customHeight="1" x14ac:dyDescent="0.2">
      <c r="A84" s="14">
        <v>114320</v>
      </c>
      <c r="B84" s="15" t="s">
        <v>75</v>
      </c>
      <c r="C84" s="21">
        <f>SUM(C85:C91)</f>
        <v>7</v>
      </c>
    </row>
    <row r="85" spans="1:3" ht="24.75" customHeight="1" x14ac:dyDescent="0.2">
      <c r="A85" s="22">
        <v>114321</v>
      </c>
      <c r="B85" s="23" t="s">
        <v>76</v>
      </c>
      <c r="C85" s="24">
        <v>1</v>
      </c>
    </row>
    <row r="86" spans="1:3" ht="28.5" customHeight="1" x14ac:dyDescent="0.2">
      <c r="A86" s="28">
        <v>114322</v>
      </c>
      <c r="B86" s="31" t="s">
        <v>77</v>
      </c>
      <c r="C86" s="24">
        <v>1</v>
      </c>
    </row>
    <row r="87" spans="1:3" ht="27" customHeight="1" x14ac:dyDescent="0.2">
      <c r="A87" s="28">
        <v>114323</v>
      </c>
      <c r="B87" s="31" t="s">
        <v>78</v>
      </c>
      <c r="C87" s="24">
        <v>1</v>
      </c>
    </row>
    <row r="88" spans="1:3" ht="20.100000000000001" customHeight="1" x14ac:dyDescent="0.2">
      <c r="A88" s="28">
        <v>114324</v>
      </c>
      <c r="B88" s="31" t="s">
        <v>79</v>
      </c>
      <c r="C88" s="24">
        <v>1</v>
      </c>
    </row>
    <row r="89" spans="1:3" ht="20.100000000000001" customHeight="1" x14ac:dyDescent="0.2">
      <c r="A89" s="28">
        <v>114325</v>
      </c>
      <c r="B89" s="31" t="s">
        <v>80</v>
      </c>
      <c r="C89" s="24">
        <v>1</v>
      </c>
    </row>
    <row r="90" spans="1:3" ht="20.100000000000001" customHeight="1" x14ac:dyDescent="0.2">
      <c r="A90" s="28">
        <v>114326</v>
      </c>
      <c r="B90" s="31" t="s">
        <v>81</v>
      </c>
      <c r="C90" s="24">
        <v>1</v>
      </c>
    </row>
    <row r="91" spans="1:3" x14ac:dyDescent="0.2">
      <c r="A91" s="28">
        <v>114327</v>
      </c>
      <c r="B91" s="31" t="s">
        <v>82</v>
      </c>
      <c r="C91" s="24">
        <v>1</v>
      </c>
    </row>
    <row r="92" spans="1:3" ht="20.100000000000001" customHeight="1" x14ac:dyDescent="0.2">
      <c r="A92" s="32">
        <v>114330</v>
      </c>
      <c r="B92" s="33" t="s">
        <v>83</v>
      </c>
      <c r="C92" s="21">
        <f>SUM(C93:C96)</f>
        <v>4</v>
      </c>
    </row>
    <row r="93" spans="1:3" ht="38.25" x14ac:dyDescent="0.2">
      <c r="A93" s="28">
        <v>114331</v>
      </c>
      <c r="B93" s="31" t="s">
        <v>84</v>
      </c>
      <c r="C93" s="24">
        <v>1</v>
      </c>
    </row>
    <row r="94" spans="1:3" ht="38.25" x14ac:dyDescent="0.2">
      <c r="A94" s="28">
        <v>114332</v>
      </c>
      <c r="B94" s="31" t="s">
        <v>85</v>
      </c>
      <c r="C94" s="24">
        <v>1</v>
      </c>
    </row>
    <row r="95" spans="1:3" ht="25.5" x14ac:dyDescent="0.2">
      <c r="A95" s="28">
        <v>114333</v>
      </c>
      <c r="B95" s="31" t="s">
        <v>86</v>
      </c>
      <c r="C95" s="24">
        <v>1</v>
      </c>
    </row>
    <row r="96" spans="1:3" ht="25.5" x14ac:dyDescent="0.2">
      <c r="A96" s="28">
        <v>114334</v>
      </c>
      <c r="B96" s="31" t="s">
        <v>87</v>
      </c>
      <c r="C96" s="24">
        <v>1</v>
      </c>
    </row>
    <row r="97" spans="1:3" s="17" customFormat="1" ht="21" customHeight="1" x14ac:dyDescent="0.2">
      <c r="A97" s="18">
        <v>114500</v>
      </c>
      <c r="B97" s="19" t="s">
        <v>88</v>
      </c>
      <c r="C97" s="34">
        <f>C98</f>
        <v>9</v>
      </c>
    </row>
    <row r="98" spans="1:3" s="17" customFormat="1" ht="20.100000000000001" customHeight="1" x14ac:dyDescent="0.2">
      <c r="A98" s="14">
        <v>114510</v>
      </c>
      <c r="B98" s="15" t="s">
        <v>89</v>
      </c>
      <c r="C98" s="35">
        <f>SUM(C99:C107)</f>
        <v>9</v>
      </c>
    </row>
    <row r="99" spans="1:3" ht="20.100000000000001" customHeight="1" x14ac:dyDescent="0.2">
      <c r="A99" s="22">
        <v>114511</v>
      </c>
      <c r="B99" s="23" t="s">
        <v>90</v>
      </c>
      <c r="C99" s="24">
        <v>1</v>
      </c>
    </row>
    <row r="100" spans="1:3" ht="20.100000000000001" customHeight="1" x14ac:dyDescent="0.2">
      <c r="A100" s="22">
        <v>114512</v>
      </c>
      <c r="B100" s="23" t="s">
        <v>91</v>
      </c>
      <c r="C100" s="24">
        <v>1</v>
      </c>
    </row>
    <row r="101" spans="1:3" ht="20.100000000000001" customHeight="1" x14ac:dyDescent="0.2">
      <c r="A101" s="22">
        <v>114513</v>
      </c>
      <c r="B101" s="23" t="s">
        <v>92</v>
      </c>
      <c r="C101" s="24">
        <v>1</v>
      </c>
    </row>
    <row r="102" spans="1:3" ht="20.100000000000001" customHeight="1" x14ac:dyDescent="0.2">
      <c r="A102" s="22">
        <v>114514</v>
      </c>
      <c r="B102" s="23" t="s">
        <v>93</v>
      </c>
      <c r="C102" s="24">
        <v>1</v>
      </c>
    </row>
    <row r="103" spans="1:3" ht="20.100000000000001" customHeight="1" x14ac:dyDescent="0.2">
      <c r="A103" s="22">
        <v>114515</v>
      </c>
      <c r="B103" s="23" t="s">
        <v>94</v>
      </c>
      <c r="C103" s="24">
        <v>1</v>
      </c>
    </row>
    <row r="104" spans="1:3" ht="20.100000000000001" customHeight="1" x14ac:dyDescent="0.2">
      <c r="A104" s="22">
        <v>114516</v>
      </c>
      <c r="B104" s="23" t="s">
        <v>95</v>
      </c>
      <c r="C104" s="24">
        <v>1</v>
      </c>
    </row>
    <row r="105" spans="1:3" ht="20.100000000000001" customHeight="1" x14ac:dyDescent="0.2">
      <c r="A105" s="22">
        <v>114517</v>
      </c>
      <c r="B105" s="23" t="s">
        <v>96</v>
      </c>
      <c r="C105" s="24">
        <v>1</v>
      </c>
    </row>
    <row r="106" spans="1:3" ht="20.100000000000001" customHeight="1" x14ac:dyDescent="0.2">
      <c r="A106" s="22">
        <v>114518</v>
      </c>
      <c r="B106" s="23" t="s">
        <v>97</v>
      </c>
      <c r="C106" s="24">
        <v>1</v>
      </c>
    </row>
    <row r="107" spans="1:3" ht="20.100000000000001" customHeight="1" x14ac:dyDescent="0.2">
      <c r="A107" s="22">
        <v>114519</v>
      </c>
      <c r="B107" s="23" t="s">
        <v>98</v>
      </c>
      <c r="C107" s="24">
        <v>1</v>
      </c>
    </row>
    <row r="108" spans="1:3" s="17" customFormat="1" ht="20.100000000000001" customHeight="1" x14ac:dyDescent="0.2">
      <c r="A108" s="18">
        <v>114700</v>
      </c>
      <c r="B108" s="19" t="s">
        <v>99</v>
      </c>
      <c r="C108" s="34">
        <f>C109</f>
        <v>3</v>
      </c>
    </row>
    <row r="109" spans="1:3" s="17" customFormat="1" ht="30" customHeight="1" x14ac:dyDescent="0.2">
      <c r="A109" s="36">
        <v>114710</v>
      </c>
      <c r="B109" s="37" t="s">
        <v>100</v>
      </c>
      <c r="C109" s="35">
        <f>SUM(C110:C112)</f>
        <v>3</v>
      </c>
    </row>
    <row r="110" spans="1:3" ht="19.5" customHeight="1" x14ac:dyDescent="0.2">
      <c r="A110" s="28">
        <v>114711</v>
      </c>
      <c r="B110" s="31" t="s">
        <v>101</v>
      </c>
      <c r="C110" s="24">
        <v>1</v>
      </c>
    </row>
    <row r="111" spans="1:3" ht="19.5" customHeight="1" x14ac:dyDescent="0.2">
      <c r="A111" s="28">
        <v>114712</v>
      </c>
      <c r="B111" s="29" t="s">
        <v>102</v>
      </c>
      <c r="C111" s="24">
        <v>1</v>
      </c>
    </row>
    <row r="112" spans="1:3" ht="19.5" customHeight="1" x14ac:dyDescent="0.2">
      <c r="A112" s="28">
        <v>114713</v>
      </c>
      <c r="B112" s="29" t="s">
        <v>103</v>
      </c>
      <c r="C112" s="24">
        <v>1</v>
      </c>
    </row>
    <row r="113" spans="1:3" s="41" customFormat="1" ht="23.25" customHeight="1" x14ac:dyDescent="0.2">
      <c r="A113" s="38">
        <v>114800</v>
      </c>
      <c r="B113" s="39" t="s">
        <v>104</v>
      </c>
      <c r="C113" s="40">
        <v>1</v>
      </c>
    </row>
    <row r="114" spans="1:3" s="17" customFormat="1" ht="20.100000000000001" customHeight="1" x14ac:dyDescent="0.2">
      <c r="A114" s="18">
        <v>114900</v>
      </c>
      <c r="B114" s="19" t="s">
        <v>105</v>
      </c>
      <c r="C114" s="34">
        <f>SUM(C115:C121)</f>
        <v>7</v>
      </c>
    </row>
    <row r="115" spans="1:3" ht="20.100000000000001" customHeight="1" x14ac:dyDescent="0.2">
      <c r="A115" s="22">
        <v>114910</v>
      </c>
      <c r="B115" s="23" t="s">
        <v>106</v>
      </c>
      <c r="C115" s="24">
        <v>1</v>
      </c>
    </row>
    <row r="116" spans="1:3" ht="20.100000000000001" customHeight="1" x14ac:dyDescent="0.2">
      <c r="A116" s="22">
        <v>114920</v>
      </c>
      <c r="B116" s="23" t="s">
        <v>107</v>
      </c>
      <c r="C116" s="24">
        <v>1</v>
      </c>
    </row>
    <row r="117" spans="1:3" ht="20.100000000000001" customHeight="1" x14ac:dyDescent="0.2">
      <c r="A117" s="22">
        <v>114930</v>
      </c>
      <c r="B117" s="23" t="s">
        <v>108</v>
      </c>
      <c r="C117" s="24">
        <v>1</v>
      </c>
    </row>
    <row r="118" spans="1:3" ht="20.100000000000001" customHeight="1" x14ac:dyDescent="0.2">
      <c r="A118" s="22">
        <v>114940</v>
      </c>
      <c r="B118" s="23" t="s">
        <v>109</v>
      </c>
      <c r="C118" s="24">
        <v>1</v>
      </c>
    </row>
    <row r="119" spans="1:3" ht="20.100000000000001" customHeight="1" x14ac:dyDescent="0.2">
      <c r="A119" s="22">
        <v>114950</v>
      </c>
      <c r="B119" s="23" t="s">
        <v>110</v>
      </c>
      <c r="C119" s="24">
        <v>1</v>
      </c>
    </row>
    <row r="120" spans="1:3" ht="20.100000000000001" customHeight="1" x14ac:dyDescent="0.2">
      <c r="A120" s="22">
        <v>114960</v>
      </c>
      <c r="B120" s="23" t="s">
        <v>111</v>
      </c>
      <c r="C120" s="24">
        <v>1</v>
      </c>
    </row>
    <row r="121" spans="1:3" ht="20.100000000000001" customHeight="1" x14ac:dyDescent="0.2">
      <c r="A121" s="22">
        <v>114970</v>
      </c>
      <c r="B121" s="23" t="s">
        <v>98</v>
      </c>
      <c r="C121" s="24">
        <v>1</v>
      </c>
    </row>
    <row r="122" spans="1:3" ht="20.100000000000001" customHeight="1" x14ac:dyDescent="0.2">
      <c r="A122" s="14">
        <v>115600</v>
      </c>
      <c r="B122" s="15" t="s">
        <v>112</v>
      </c>
      <c r="C122" s="34">
        <f>C123</f>
        <v>5</v>
      </c>
    </row>
    <row r="123" spans="1:3" ht="34.5" customHeight="1" x14ac:dyDescent="0.2">
      <c r="A123" s="25">
        <v>115620</v>
      </c>
      <c r="B123" s="26" t="s">
        <v>113</v>
      </c>
      <c r="C123" s="34">
        <f>SUM(C124:C128)</f>
        <v>5</v>
      </c>
    </row>
    <row r="124" spans="1:3" ht="16.5" customHeight="1" x14ac:dyDescent="0.2">
      <c r="A124" s="22">
        <v>115621</v>
      </c>
      <c r="B124" s="23" t="s">
        <v>106</v>
      </c>
      <c r="C124" s="24">
        <v>1</v>
      </c>
    </row>
    <row r="125" spans="1:3" ht="16.5" customHeight="1" x14ac:dyDescent="0.2">
      <c r="A125" s="22">
        <v>115622</v>
      </c>
      <c r="B125" s="23" t="s">
        <v>107</v>
      </c>
      <c r="C125" s="24">
        <v>1</v>
      </c>
    </row>
    <row r="126" spans="1:3" ht="16.5" customHeight="1" x14ac:dyDescent="0.2">
      <c r="A126" s="22">
        <v>115623</v>
      </c>
      <c r="B126" s="23" t="s">
        <v>114</v>
      </c>
      <c r="C126" s="24">
        <v>1</v>
      </c>
    </row>
    <row r="127" spans="1:3" ht="16.5" customHeight="1" x14ac:dyDescent="0.2">
      <c r="A127" s="22">
        <v>115624</v>
      </c>
      <c r="B127" s="23" t="s">
        <v>115</v>
      </c>
      <c r="C127" s="24">
        <v>1</v>
      </c>
    </row>
    <row r="128" spans="1:3" ht="16.5" customHeight="1" x14ac:dyDescent="0.2">
      <c r="A128" s="22">
        <v>115625</v>
      </c>
      <c r="B128" s="23" t="s">
        <v>116</v>
      </c>
      <c r="C128" s="24">
        <v>1</v>
      </c>
    </row>
    <row r="129" spans="1:3" s="17" customFormat="1" ht="20.100000000000001" customHeight="1" x14ac:dyDescent="0.2">
      <c r="A129" s="14">
        <v>116000</v>
      </c>
      <c r="B129" s="15" t="s">
        <v>117</v>
      </c>
      <c r="C129" s="34">
        <f>C130+C131</f>
        <v>2</v>
      </c>
    </row>
    <row r="130" spans="1:3" ht="17.25" customHeight="1" x14ac:dyDescent="0.2">
      <c r="A130" s="22">
        <v>116100</v>
      </c>
      <c r="B130" s="23" t="s">
        <v>118</v>
      </c>
      <c r="C130" s="42">
        <v>1</v>
      </c>
    </row>
    <row r="131" spans="1:3" ht="17.25" customHeight="1" x14ac:dyDescent="0.2">
      <c r="A131" s="22">
        <v>116200</v>
      </c>
      <c r="B131" s="23" t="s">
        <v>119</v>
      </c>
      <c r="C131" s="42">
        <v>1</v>
      </c>
    </row>
    <row r="132" spans="1:3" s="41" customFormat="1" ht="17.25" customHeight="1" x14ac:dyDescent="0.2">
      <c r="A132" s="43">
        <v>140000</v>
      </c>
      <c r="B132" s="44" t="s">
        <v>120</v>
      </c>
      <c r="C132" s="16">
        <f>C133+C136+C209</f>
        <v>75</v>
      </c>
    </row>
    <row r="133" spans="1:3" s="46" customFormat="1" ht="20.100000000000001" customHeight="1" x14ac:dyDescent="0.2">
      <c r="A133" s="43">
        <v>141000</v>
      </c>
      <c r="B133" s="45" t="s">
        <v>121</v>
      </c>
      <c r="C133" s="16">
        <f>C134</f>
        <v>1</v>
      </c>
    </row>
    <row r="134" spans="1:3" s="17" customFormat="1" ht="20.100000000000001" customHeight="1" x14ac:dyDescent="0.2">
      <c r="A134" s="14">
        <v>141700</v>
      </c>
      <c r="B134" s="15" t="s">
        <v>122</v>
      </c>
      <c r="C134" s="16">
        <f>C135</f>
        <v>1</v>
      </c>
    </row>
    <row r="135" spans="1:3" ht="20.100000000000001" customHeight="1" x14ac:dyDescent="0.2">
      <c r="A135" s="22">
        <v>141720</v>
      </c>
      <c r="B135" s="23" t="s">
        <v>123</v>
      </c>
      <c r="C135" s="24">
        <v>1</v>
      </c>
    </row>
    <row r="136" spans="1:3" s="46" customFormat="1" ht="15.75" x14ac:dyDescent="0.2">
      <c r="A136" s="43">
        <v>142000</v>
      </c>
      <c r="B136" s="45" t="s">
        <v>124</v>
      </c>
      <c r="C136" s="34">
        <f>C137+C141+C207</f>
        <v>59</v>
      </c>
    </row>
    <row r="137" spans="1:3" s="46" customFormat="1" ht="15.75" x14ac:dyDescent="0.2">
      <c r="A137" s="43">
        <v>142100</v>
      </c>
      <c r="B137" s="45" t="s">
        <v>125</v>
      </c>
      <c r="C137" s="34">
        <f>C138</f>
        <v>2</v>
      </c>
    </row>
    <row r="138" spans="1:3" s="17" customFormat="1" ht="25.5" x14ac:dyDescent="0.2">
      <c r="A138" s="36">
        <v>142180</v>
      </c>
      <c r="B138" s="37" t="s">
        <v>126</v>
      </c>
      <c r="C138" s="34">
        <f>C139+C140</f>
        <v>2</v>
      </c>
    </row>
    <row r="139" spans="1:3" ht="27.75" customHeight="1" x14ac:dyDescent="0.2">
      <c r="A139" s="22">
        <v>142181</v>
      </c>
      <c r="B139" s="23" t="s">
        <v>127</v>
      </c>
      <c r="C139" s="24">
        <v>1</v>
      </c>
    </row>
    <row r="140" spans="1:3" ht="15" customHeight="1" x14ac:dyDescent="0.2">
      <c r="A140" s="22">
        <v>142184</v>
      </c>
      <c r="B140" s="23" t="s">
        <v>128</v>
      </c>
      <c r="C140" s="24">
        <v>1</v>
      </c>
    </row>
    <row r="141" spans="1:3" s="17" customFormat="1" ht="20.100000000000001" customHeight="1" x14ac:dyDescent="0.2">
      <c r="A141" s="18">
        <v>142200</v>
      </c>
      <c r="B141" s="19" t="s">
        <v>129</v>
      </c>
      <c r="C141" s="34">
        <f>C142+C150+C160+C165+C172+C177+C180+C190+C197</f>
        <v>56</v>
      </c>
    </row>
    <row r="142" spans="1:3" s="17" customFormat="1" ht="51" x14ac:dyDescent="0.2">
      <c r="A142" s="36">
        <v>142210</v>
      </c>
      <c r="B142" s="37" t="s">
        <v>130</v>
      </c>
      <c r="C142" s="21">
        <f>SUM(C143:C149)</f>
        <v>7</v>
      </c>
    </row>
    <row r="143" spans="1:3" ht="19.5" customHeight="1" x14ac:dyDescent="0.2">
      <c r="A143" s="28">
        <v>142211</v>
      </c>
      <c r="B143" s="29" t="s">
        <v>131</v>
      </c>
      <c r="C143" s="24">
        <v>1</v>
      </c>
    </row>
    <row r="144" spans="1:3" ht="19.5" customHeight="1" x14ac:dyDescent="0.2">
      <c r="A144" s="28">
        <v>142212</v>
      </c>
      <c r="B144" s="29" t="s">
        <v>132</v>
      </c>
      <c r="C144" s="24">
        <v>1</v>
      </c>
    </row>
    <row r="145" spans="1:3" ht="19.5" customHeight="1" x14ac:dyDescent="0.2">
      <c r="A145" s="28">
        <v>142213</v>
      </c>
      <c r="B145" s="29" t="s">
        <v>133</v>
      </c>
      <c r="C145" s="24">
        <v>1</v>
      </c>
    </row>
    <row r="146" spans="1:3" ht="19.5" customHeight="1" x14ac:dyDescent="0.2">
      <c r="A146" s="28">
        <v>142214</v>
      </c>
      <c r="B146" s="29" t="s">
        <v>134</v>
      </c>
      <c r="C146" s="24">
        <v>1</v>
      </c>
    </row>
    <row r="147" spans="1:3" ht="19.5" customHeight="1" x14ac:dyDescent="0.2">
      <c r="A147" s="28">
        <v>142215</v>
      </c>
      <c r="B147" s="29" t="s">
        <v>135</v>
      </c>
      <c r="C147" s="24">
        <v>1</v>
      </c>
    </row>
    <row r="148" spans="1:3" ht="27" customHeight="1" x14ac:dyDescent="0.2">
      <c r="A148" s="28">
        <v>142216</v>
      </c>
      <c r="B148" s="29" t="s">
        <v>136</v>
      </c>
      <c r="C148" s="24">
        <v>1</v>
      </c>
    </row>
    <row r="149" spans="1:3" ht="19.5" customHeight="1" x14ac:dyDescent="0.2">
      <c r="A149" s="28">
        <v>142217</v>
      </c>
      <c r="B149" s="29" t="s">
        <v>137</v>
      </c>
      <c r="C149" s="24">
        <v>1</v>
      </c>
    </row>
    <row r="150" spans="1:3" ht="38.25" customHeight="1" x14ac:dyDescent="0.2">
      <c r="A150" s="36">
        <v>142220</v>
      </c>
      <c r="B150" s="37" t="s">
        <v>138</v>
      </c>
      <c r="C150" s="21">
        <f>SUM(C151:C159)</f>
        <v>9</v>
      </c>
    </row>
    <row r="151" spans="1:3" ht="25.5" x14ac:dyDescent="0.2">
      <c r="A151" s="28">
        <v>142221</v>
      </c>
      <c r="B151" s="29" t="s">
        <v>139</v>
      </c>
      <c r="C151" s="24">
        <v>1</v>
      </c>
    </row>
    <row r="152" spans="1:3" ht="19.5" customHeight="1" x14ac:dyDescent="0.2">
      <c r="A152" s="28">
        <v>142222</v>
      </c>
      <c r="B152" s="29" t="s">
        <v>140</v>
      </c>
      <c r="C152" s="24">
        <v>1</v>
      </c>
    </row>
    <row r="153" spans="1:3" ht="25.5" x14ac:dyDescent="0.2">
      <c r="A153" s="28">
        <v>142223</v>
      </c>
      <c r="B153" s="29" t="s">
        <v>141</v>
      </c>
      <c r="C153" s="24">
        <v>1</v>
      </c>
    </row>
    <row r="154" spans="1:3" ht="19.5" customHeight="1" x14ac:dyDescent="0.2">
      <c r="A154" s="28">
        <v>142224</v>
      </c>
      <c r="B154" s="29" t="s">
        <v>142</v>
      </c>
      <c r="C154" s="24">
        <v>1</v>
      </c>
    </row>
    <row r="155" spans="1:3" ht="25.5" x14ac:dyDescent="0.2">
      <c r="A155" s="28">
        <v>142225</v>
      </c>
      <c r="B155" s="29" t="s">
        <v>143</v>
      </c>
      <c r="C155" s="24">
        <v>1</v>
      </c>
    </row>
    <row r="156" spans="1:3" ht="25.5" x14ac:dyDescent="0.2">
      <c r="A156" s="28">
        <v>142226</v>
      </c>
      <c r="B156" s="29" t="s">
        <v>144</v>
      </c>
      <c r="C156" s="24">
        <v>1</v>
      </c>
    </row>
    <row r="157" spans="1:3" ht="25.5" x14ac:dyDescent="0.2">
      <c r="A157" s="28">
        <v>142227</v>
      </c>
      <c r="B157" s="29" t="s">
        <v>145</v>
      </c>
      <c r="C157" s="24">
        <v>1</v>
      </c>
    </row>
    <row r="158" spans="1:3" ht="19.5" customHeight="1" x14ac:dyDescent="0.2">
      <c r="A158" s="28">
        <v>142228</v>
      </c>
      <c r="B158" s="29" t="s">
        <v>146</v>
      </c>
      <c r="C158" s="24">
        <v>1</v>
      </c>
    </row>
    <row r="159" spans="1:3" ht="25.5" x14ac:dyDescent="0.2">
      <c r="A159" s="28">
        <v>142229</v>
      </c>
      <c r="B159" s="29" t="s">
        <v>147</v>
      </c>
      <c r="C159" s="24">
        <v>1</v>
      </c>
    </row>
    <row r="160" spans="1:3" ht="38.25" x14ac:dyDescent="0.2">
      <c r="A160" s="36">
        <v>142230</v>
      </c>
      <c r="B160" s="37" t="s">
        <v>148</v>
      </c>
      <c r="C160" s="21">
        <f>SUM(C161:C164)</f>
        <v>4</v>
      </c>
    </row>
    <row r="161" spans="1:3" s="47" customFormat="1" ht="25.5" x14ac:dyDescent="0.2">
      <c r="A161" s="28">
        <v>142231</v>
      </c>
      <c r="B161" s="29" t="s">
        <v>149</v>
      </c>
      <c r="C161" s="24">
        <v>1</v>
      </c>
    </row>
    <row r="162" spans="1:3" s="47" customFormat="1" ht="25.5" x14ac:dyDescent="0.2">
      <c r="A162" s="28">
        <v>142232</v>
      </c>
      <c r="B162" s="29" t="s">
        <v>150</v>
      </c>
      <c r="C162" s="24">
        <v>1</v>
      </c>
    </row>
    <row r="163" spans="1:3" s="47" customFormat="1" ht="38.25" x14ac:dyDescent="0.2">
      <c r="A163" s="28">
        <v>142233</v>
      </c>
      <c r="B163" s="31" t="s">
        <v>151</v>
      </c>
      <c r="C163" s="24">
        <v>1</v>
      </c>
    </row>
    <row r="164" spans="1:3" s="47" customFormat="1" x14ac:dyDescent="0.2">
      <c r="A164" s="28">
        <v>142234</v>
      </c>
      <c r="B164" s="29" t="s">
        <v>152</v>
      </c>
      <c r="C164" s="24">
        <v>1</v>
      </c>
    </row>
    <row r="165" spans="1:3" s="47" customFormat="1" ht="25.5" x14ac:dyDescent="0.2">
      <c r="A165" s="36">
        <v>142240</v>
      </c>
      <c r="B165" s="37" t="s">
        <v>153</v>
      </c>
      <c r="C165" s="21">
        <f>SUM(C166:C171)</f>
        <v>6</v>
      </c>
    </row>
    <row r="166" spans="1:3" s="47" customFormat="1" ht="19.5" customHeight="1" x14ac:dyDescent="0.2">
      <c r="A166" s="28">
        <v>142241</v>
      </c>
      <c r="B166" s="29" t="s">
        <v>154</v>
      </c>
      <c r="C166" s="24">
        <v>1</v>
      </c>
    </row>
    <row r="167" spans="1:3" s="47" customFormat="1" ht="19.5" customHeight="1" x14ac:dyDescent="0.2">
      <c r="A167" s="28">
        <v>142242</v>
      </c>
      <c r="B167" s="29" t="s">
        <v>155</v>
      </c>
      <c r="C167" s="24">
        <v>1</v>
      </c>
    </row>
    <row r="168" spans="1:3" s="47" customFormat="1" ht="19.5" customHeight="1" x14ac:dyDescent="0.2">
      <c r="A168" s="28">
        <v>142243</v>
      </c>
      <c r="B168" s="29" t="s">
        <v>156</v>
      </c>
      <c r="C168" s="24">
        <v>1</v>
      </c>
    </row>
    <row r="169" spans="1:3" s="47" customFormat="1" ht="19.5" customHeight="1" x14ac:dyDescent="0.2">
      <c r="A169" s="28">
        <v>142244</v>
      </c>
      <c r="B169" s="29" t="s">
        <v>157</v>
      </c>
      <c r="C169" s="24">
        <v>1</v>
      </c>
    </row>
    <row r="170" spans="1:3" s="47" customFormat="1" ht="19.5" customHeight="1" x14ac:dyDescent="0.2">
      <c r="A170" s="28">
        <v>142245</v>
      </c>
      <c r="B170" s="29" t="s">
        <v>158</v>
      </c>
      <c r="C170" s="24">
        <v>1</v>
      </c>
    </row>
    <row r="171" spans="1:3" s="47" customFormat="1" ht="19.5" customHeight="1" x14ac:dyDescent="0.2">
      <c r="A171" s="28">
        <v>142246</v>
      </c>
      <c r="B171" s="29" t="s">
        <v>159</v>
      </c>
      <c r="C171" s="24">
        <v>1</v>
      </c>
    </row>
    <row r="172" spans="1:3" s="47" customFormat="1" ht="33" customHeight="1" x14ac:dyDescent="0.2">
      <c r="A172" s="36">
        <v>142250</v>
      </c>
      <c r="B172" s="37" t="s">
        <v>160</v>
      </c>
      <c r="C172" s="21">
        <f>SUM(C173:C176)</f>
        <v>4</v>
      </c>
    </row>
    <row r="173" spans="1:3" s="47" customFormat="1" ht="17.25" customHeight="1" x14ac:dyDescent="0.2">
      <c r="A173" s="28">
        <v>142251</v>
      </c>
      <c r="B173" s="48" t="s">
        <v>161</v>
      </c>
      <c r="C173" s="24">
        <v>1</v>
      </c>
    </row>
    <row r="174" spans="1:3" s="47" customFormat="1" ht="17.25" customHeight="1" x14ac:dyDescent="0.2">
      <c r="A174" s="28">
        <v>142252</v>
      </c>
      <c r="B174" s="48" t="s">
        <v>162</v>
      </c>
      <c r="C174" s="24">
        <v>1</v>
      </c>
    </row>
    <row r="175" spans="1:3" s="47" customFormat="1" ht="50.25" customHeight="1" x14ac:dyDescent="0.2">
      <c r="A175" s="28">
        <v>142253</v>
      </c>
      <c r="B175" s="48" t="s">
        <v>163</v>
      </c>
      <c r="C175" s="24">
        <v>1</v>
      </c>
    </row>
    <row r="176" spans="1:3" s="47" customFormat="1" ht="27.75" customHeight="1" x14ac:dyDescent="0.2">
      <c r="A176" s="28">
        <v>142254</v>
      </c>
      <c r="B176" s="48" t="s">
        <v>164</v>
      </c>
      <c r="C176" s="24">
        <v>1</v>
      </c>
    </row>
    <row r="177" spans="1:3" s="47" customFormat="1" ht="38.25" x14ac:dyDescent="0.2">
      <c r="A177" s="36">
        <v>142260</v>
      </c>
      <c r="B177" s="37" t="s">
        <v>165</v>
      </c>
      <c r="C177" s="21">
        <f>SUM(C178:C179)</f>
        <v>2</v>
      </c>
    </row>
    <row r="178" spans="1:3" s="47" customFormat="1" ht="25.5" x14ac:dyDescent="0.2">
      <c r="A178" s="28">
        <v>142261</v>
      </c>
      <c r="B178" s="29" t="s">
        <v>166</v>
      </c>
      <c r="C178" s="24">
        <v>1</v>
      </c>
    </row>
    <row r="179" spans="1:3" s="47" customFormat="1" ht="19.5" customHeight="1" x14ac:dyDescent="0.2">
      <c r="A179" s="28">
        <v>142262</v>
      </c>
      <c r="B179" s="29" t="s">
        <v>167</v>
      </c>
      <c r="C179" s="24">
        <v>1</v>
      </c>
    </row>
    <row r="180" spans="1:3" s="47" customFormat="1" ht="76.5" x14ac:dyDescent="0.2">
      <c r="A180" s="36">
        <v>142270</v>
      </c>
      <c r="B180" s="37" t="s">
        <v>168</v>
      </c>
      <c r="C180" s="21">
        <f>SUM(C181:C189)</f>
        <v>9</v>
      </c>
    </row>
    <row r="181" spans="1:3" s="47" customFormat="1" ht="19.5" customHeight="1" x14ac:dyDescent="0.2">
      <c r="A181" s="28">
        <v>142271</v>
      </c>
      <c r="B181" s="29" t="s">
        <v>169</v>
      </c>
      <c r="C181" s="24">
        <v>1</v>
      </c>
    </row>
    <row r="182" spans="1:3" s="47" customFormat="1" ht="25.5" customHeight="1" x14ac:dyDescent="0.2">
      <c r="A182" s="28">
        <v>142272</v>
      </c>
      <c r="B182" s="29" t="s">
        <v>170</v>
      </c>
      <c r="C182" s="24">
        <v>1</v>
      </c>
    </row>
    <row r="183" spans="1:3" s="47" customFormat="1" ht="46.5" customHeight="1" x14ac:dyDescent="0.2">
      <c r="A183" s="28">
        <v>142273</v>
      </c>
      <c r="B183" s="31" t="s">
        <v>171</v>
      </c>
      <c r="C183" s="24">
        <v>1</v>
      </c>
    </row>
    <row r="184" spans="1:3" s="47" customFormat="1" ht="25.5" x14ac:dyDescent="0.2">
      <c r="A184" s="28">
        <v>142274</v>
      </c>
      <c r="B184" s="29" t="s">
        <v>172</v>
      </c>
      <c r="C184" s="24">
        <v>1</v>
      </c>
    </row>
    <row r="185" spans="1:3" s="47" customFormat="1" x14ac:dyDescent="0.2">
      <c r="A185" s="28">
        <v>142275</v>
      </c>
      <c r="B185" s="29" t="s">
        <v>173</v>
      </c>
      <c r="C185" s="24">
        <v>1</v>
      </c>
    </row>
    <row r="186" spans="1:3" s="47" customFormat="1" ht="14.25" customHeight="1" x14ac:dyDescent="0.2">
      <c r="A186" s="28">
        <v>142276</v>
      </c>
      <c r="B186" s="29" t="s">
        <v>174</v>
      </c>
      <c r="C186" s="24">
        <v>1</v>
      </c>
    </row>
    <row r="187" spans="1:3" s="47" customFormat="1" ht="14.25" customHeight="1" x14ac:dyDescent="0.2">
      <c r="A187" s="28">
        <v>142277</v>
      </c>
      <c r="B187" s="29" t="s">
        <v>175</v>
      </c>
      <c r="C187" s="24">
        <v>1</v>
      </c>
    </row>
    <row r="188" spans="1:3" s="47" customFormat="1" ht="14.25" customHeight="1" x14ac:dyDescent="0.2">
      <c r="A188" s="28">
        <v>142278</v>
      </c>
      <c r="B188" s="29" t="s">
        <v>176</v>
      </c>
      <c r="C188" s="24">
        <v>1</v>
      </c>
    </row>
    <row r="189" spans="1:3" s="47" customFormat="1" ht="14.25" customHeight="1" x14ac:dyDescent="0.2">
      <c r="A189" s="28">
        <v>142279</v>
      </c>
      <c r="B189" s="29" t="s">
        <v>177</v>
      </c>
      <c r="C189" s="24">
        <v>1</v>
      </c>
    </row>
    <row r="190" spans="1:3" s="47" customFormat="1" ht="25.5" x14ac:dyDescent="0.2">
      <c r="A190" s="49">
        <v>142280</v>
      </c>
      <c r="B190" s="50" t="s">
        <v>178</v>
      </c>
      <c r="C190" s="21">
        <f>SUM(C191:C196)</f>
        <v>6</v>
      </c>
    </row>
    <row r="191" spans="1:3" s="47" customFormat="1" x14ac:dyDescent="0.2">
      <c r="A191" s="28">
        <v>142281</v>
      </c>
      <c r="B191" s="31" t="s">
        <v>179</v>
      </c>
      <c r="C191" s="24">
        <v>1</v>
      </c>
    </row>
    <row r="192" spans="1:3" s="47" customFormat="1" ht="38.25" x14ac:dyDescent="0.2">
      <c r="A192" s="28">
        <v>142282</v>
      </c>
      <c r="B192" s="31" t="s">
        <v>180</v>
      </c>
      <c r="C192" s="24">
        <v>1</v>
      </c>
    </row>
    <row r="193" spans="1:3" s="47" customFormat="1" ht="38.25" x14ac:dyDescent="0.2">
      <c r="A193" s="28">
        <v>142283</v>
      </c>
      <c r="B193" s="31" t="s">
        <v>181</v>
      </c>
      <c r="C193" s="24">
        <v>1</v>
      </c>
    </row>
    <row r="194" spans="1:3" s="47" customFormat="1" ht="51" x14ac:dyDescent="0.2">
      <c r="A194" s="28">
        <v>142284</v>
      </c>
      <c r="B194" s="31" t="s">
        <v>182</v>
      </c>
      <c r="C194" s="24">
        <v>1</v>
      </c>
    </row>
    <row r="195" spans="1:3" s="47" customFormat="1" ht="25.5" x14ac:dyDescent="0.2">
      <c r="A195" s="28">
        <v>142285</v>
      </c>
      <c r="B195" s="31" t="s">
        <v>183</v>
      </c>
      <c r="C195" s="24">
        <v>1</v>
      </c>
    </row>
    <row r="196" spans="1:3" s="47" customFormat="1" ht="25.5" x14ac:dyDescent="0.2">
      <c r="A196" s="28">
        <v>142286</v>
      </c>
      <c r="B196" s="31" t="s">
        <v>184</v>
      </c>
      <c r="C196" s="24">
        <v>1</v>
      </c>
    </row>
    <row r="197" spans="1:3" s="47" customFormat="1" ht="19.5" customHeight="1" x14ac:dyDescent="0.2">
      <c r="A197" s="36">
        <v>142290</v>
      </c>
      <c r="B197" s="37" t="s">
        <v>185</v>
      </c>
      <c r="C197" s="21">
        <f>SUM(C198:C206)</f>
        <v>9</v>
      </c>
    </row>
    <row r="198" spans="1:3" s="47" customFormat="1" ht="25.5" x14ac:dyDescent="0.2">
      <c r="A198" s="28">
        <v>142291</v>
      </c>
      <c r="B198" s="29" t="s">
        <v>186</v>
      </c>
      <c r="C198" s="24">
        <v>1</v>
      </c>
    </row>
    <row r="199" spans="1:3" s="47" customFormat="1" ht="19.5" customHeight="1" x14ac:dyDescent="0.2">
      <c r="A199" s="28">
        <v>142292</v>
      </c>
      <c r="B199" s="29" t="s">
        <v>187</v>
      </c>
      <c r="C199" s="24">
        <v>1</v>
      </c>
    </row>
    <row r="200" spans="1:3" s="47" customFormat="1" ht="19.5" customHeight="1" x14ac:dyDescent="0.2">
      <c r="A200" s="28">
        <v>142293</v>
      </c>
      <c r="B200" s="29" t="s">
        <v>188</v>
      </c>
      <c r="C200" s="24">
        <v>1</v>
      </c>
    </row>
    <row r="201" spans="1:3" s="47" customFormat="1" ht="19.5" customHeight="1" x14ac:dyDescent="0.2">
      <c r="A201" s="28">
        <v>142294</v>
      </c>
      <c r="B201" s="29" t="s">
        <v>189</v>
      </c>
      <c r="C201" s="24">
        <v>1</v>
      </c>
    </row>
    <row r="202" spans="1:3" s="47" customFormat="1" ht="19.5" customHeight="1" x14ac:dyDescent="0.2">
      <c r="A202" s="28">
        <v>142295</v>
      </c>
      <c r="B202" s="29" t="s">
        <v>190</v>
      </c>
      <c r="C202" s="24">
        <v>1</v>
      </c>
    </row>
    <row r="203" spans="1:3" s="47" customFormat="1" ht="25.5" x14ac:dyDescent="0.2">
      <c r="A203" s="28">
        <v>142296</v>
      </c>
      <c r="B203" s="29" t="s">
        <v>191</v>
      </c>
      <c r="C203" s="24">
        <v>1</v>
      </c>
    </row>
    <row r="204" spans="1:3" s="47" customFormat="1" ht="19.5" customHeight="1" x14ac:dyDescent="0.2">
      <c r="A204" s="28">
        <v>142297</v>
      </c>
      <c r="B204" s="29" t="s">
        <v>192</v>
      </c>
      <c r="C204" s="24">
        <v>1</v>
      </c>
    </row>
    <row r="205" spans="1:3" s="47" customFormat="1" ht="19.5" customHeight="1" x14ac:dyDescent="0.2">
      <c r="A205" s="28">
        <v>142298</v>
      </c>
      <c r="B205" s="29" t="s">
        <v>193</v>
      </c>
      <c r="C205" s="24">
        <v>1</v>
      </c>
    </row>
    <row r="206" spans="1:3" s="47" customFormat="1" ht="19.5" customHeight="1" x14ac:dyDescent="0.2">
      <c r="A206" s="28">
        <v>142299</v>
      </c>
      <c r="B206" s="29" t="s">
        <v>177</v>
      </c>
      <c r="C206" s="24">
        <v>1</v>
      </c>
    </row>
    <row r="207" spans="1:3" s="53" customFormat="1" ht="20.100000000000001" customHeight="1" x14ac:dyDescent="0.2">
      <c r="A207" s="51">
        <v>142300</v>
      </c>
      <c r="B207" s="44" t="s">
        <v>194</v>
      </c>
      <c r="C207" s="52">
        <f>C208</f>
        <v>1</v>
      </c>
    </row>
    <row r="208" spans="1:3" ht="20.100000000000001" customHeight="1" x14ac:dyDescent="0.2">
      <c r="A208" s="22">
        <v>142330</v>
      </c>
      <c r="B208" s="23" t="s">
        <v>195</v>
      </c>
      <c r="C208" s="24">
        <v>1</v>
      </c>
    </row>
    <row r="209" spans="1:3" s="17" customFormat="1" ht="20.100000000000001" customHeight="1" x14ac:dyDescent="0.2">
      <c r="A209" s="14">
        <v>143000</v>
      </c>
      <c r="B209" s="15" t="s">
        <v>196</v>
      </c>
      <c r="C209" s="16">
        <f>C210+C227</f>
        <v>15</v>
      </c>
    </row>
    <row r="210" spans="1:3" s="17" customFormat="1" ht="20.100000000000001" customHeight="1" x14ac:dyDescent="0.2">
      <c r="A210" s="18">
        <v>143400</v>
      </c>
      <c r="B210" s="19" t="s">
        <v>197</v>
      </c>
      <c r="C210" s="21">
        <f>C211+SUM(C214:C221)</f>
        <v>14</v>
      </c>
    </row>
    <row r="211" spans="1:3" s="17" customFormat="1" ht="20.100000000000001" customHeight="1" x14ac:dyDescent="0.2">
      <c r="A211" s="14">
        <v>143410</v>
      </c>
      <c r="B211" s="15" t="s">
        <v>198</v>
      </c>
      <c r="C211" s="54">
        <f>C212+C213</f>
        <v>2</v>
      </c>
    </row>
    <row r="212" spans="1:3" ht="20.100000000000001" customHeight="1" x14ac:dyDescent="0.2">
      <c r="A212" s="22">
        <v>143411</v>
      </c>
      <c r="B212" s="23" t="s">
        <v>199</v>
      </c>
      <c r="C212" s="24">
        <v>1</v>
      </c>
    </row>
    <row r="213" spans="1:3" ht="20.100000000000001" customHeight="1" x14ac:dyDescent="0.2">
      <c r="A213" s="22">
        <v>143412</v>
      </c>
      <c r="B213" s="23" t="s">
        <v>200</v>
      </c>
      <c r="C213" s="24">
        <v>1</v>
      </c>
    </row>
    <row r="214" spans="1:3" ht="20.100000000000001" customHeight="1" x14ac:dyDescent="0.2">
      <c r="A214" s="22">
        <v>143420</v>
      </c>
      <c r="B214" s="23" t="s">
        <v>201</v>
      </c>
      <c r="C214" s="24">
        <v>1</v>
      </c>
    </row>
    <row r="215" spans="1:3" ht="20.100000000000001" customHeight="1" x14ac:dyDescent="0.2">
      <c r="A215" s="22">
        <v>143430</v>
      </c>
      <c r="B215" s="23" t="s">
        <v>202</v>
      </c>
      <c r="C215" s="24">
        <v>1</v>
      </c>
    </row>
    <row r="216" spans="1:3" ht="20.100000000000001" customHeight="1" x14ac:dyDescent="0.2">
      <c r="A216" s="22">
        <v>143440</v>
      </c>
      <c r="B216" s="23" t="s">
        <v>203</v>
      </c>
      <c r="C216" s="24">
        <v>1</v>
      </c>
    </row>
    <row r="217" spans="1:3" ht="20.100000000000001" customHeight="1" x14ac:dyDescent="0.2">
      <c r="A217" s="22">
        <v>143450</v>
      </c>
      <c r="B217" s="23" t="s">
        <v>204</v>
      </c>
      <c r="C217" s="24">
        <v>1</v>
      </c>
    </row>
    <row r="218" spans="1:3" ht="20.100000000000001" customHeight="1" x14ac:dyDescent="0.2">
      <c r="A218" s="22">
        <v>143460</v>
      </c>
      <c r="B218" s="23" t="s">
        <v>205</v>
      </c>
      <c r="C218" s="24">
        <v>1</v>
      </c>
    </row>
    <row r="219" spans="1:3" ht="20.100000000000001" customHeight="1" x14ac:dyDescent="0.2">
      <c r="A219" s="22">
        <v>143470</v>
      </c>
      <c r="B219" s="23" t="s">
        <v>206</v>
      </c>
      <c r="C219" s="24">
        <v>1</v>
      </c>
    </row>
    <row r="220" spans="1:3" ht="20.100000000000001" customHeight="1" x14ac:dyDescent="0.2">
      <c r="A220" s="22">
        <v>143480</v>
      </c>
      <c r="B220" s="23" t="s">
        <v>207</v>
      </c>
      <c r="C220" s="24">
        <v>1</v>
      </c>
    </row>
    <row r="221" spans="1:3" ht="20.100000000000001" customHeight="1" x14ac:dyDescent="0.2">
      <c r="A221" s="25">
        <v>143490</v>
      </c>
      <c r="B221" s="26" t="s">
        <v>208</v>
      </c>
      <c r="C221" s="21">
        <f>SUM(C222:C226)</f>
        <v>5</v>
      </c>
    </row>
    <row r="222" spans="1:3" ht="31.5" customHeight="1" x14ac:dyDescent="0.2">
      <c r="A222" s="22">
        <v>143491</v>
      </c>
      <c r="B222" s="23" t="s">
        <v>209</v>
      </c>
      <c r="C222" s="24">
        <v>1</v>
      </c>
    </row>
    <row r="223" spans="1:3" ht="18" customHeight="1" x14ac:dyDescent="0.2">
      <c r="A223" s="22">
        <v>143492</v>
      </c>
      <c r="B223" s="23" t="s">
        <v>210</v>
      </c>
      <c r="C223" s="24">
        <v>1</v>
      </c>
    </row>
    <row r="224" spans="1:3" ht="20.100000000000001" customHeight="1" x14ac:dyDescent="0.2">
      <c r="A224" s="22">
        <v>143493</v>
      </c>
      <c r="B224" s="23" t="s">
        <v>211</v>
      </c>
      <c r="C224" s="24">
        <v>1</v>
      </c>
    </row>
    <row r="225" spans="1:3" ht="20.100000000000001" customHeight="1" x14ac:dyDescent="0.2">
      <c r="A225" s="22">
        <v>143494</v>
      </c>
      <c r="B225" s="23" t="s">
        <v>212</v>
      </c>
      <c r="C225" s="24">
        <v>1</v>
      </c>
    </row>
    <row r="226" spans="1:3" ht="20.100000000000001" customHeight="1" x14ac:dyDescent="0.2">
      <c r="A226" s="22">
        <v>143495</v>
      </c>
      <c r="B226" s="23" t="s">
        <v>213</v>
      </c>
      <c r="C226" s="24">
        <v>1</v>
      </c>
    </row>
    <row r="227" spans="1:3" ht="20.100000000000001" customHeight="1" x14ac:dyDescent="0.2">
      <c r="A227" s="25">
        <v>143500</v>
      </c>
      <c r="B227" s="26" t="s">
        <v>214</v>
      </c>
      <c r="C227" s="24">
        <v>1</v>
      </c>
    </row>
    <row r="228" spans="1:3" ht="15" x14ac:dyDescent="0.2">
      <c r="C228" s="55"/>
    </row>
    <row r="229" spans="1:3" s="5" customFormat="1" hidden="1" x14ac:dyDescent="0.2">
      <c r="B229" s="6"/>
      <c r="C229" s="7"/>
    </row>
    <row r="230" spans="1:3" s="5" customFormat="1" hidden="1" x14ac:dyDescent="0.2">
      <c r="B230" s="6"/>
      <c r="C230" s="7"/>
    </row>
    <row r="231" spans="1:3" s="5" customFormat="1" hidden="1" x14ac:dyDescent="0.2">
      <c r="B231" s="6"/>
      <c r="C231" s="7"/>
    </row>
    <row r="232" spans="1:3" s="5" customFormat="1" hidden="1" x14ac:dyDescent="0.2">
      <c r="B232" s="6"/>
      <c r="C232" s="7"/>
    </row>
    <row r="233" spans="1:3" s="5" customFormat="1" hidden="1" x14ac:dyDescent="0.2">
      <c r="B233" s="6"/>
      <c r="C233" s="7"/>
    </row>
    <row r="234" spans="1:3" s="5" customFormat="1" hidden="1" x14ac:dyDescent="0.2">
      <c r="B234" s="6"/>
      <c r="C234" s="7"/>
    </row>
    <row r="235" spans="1:3" s="5" customFormat="1" hidden="1" x14ac:dyDescent="0.2">
      <c r="B235" s="6"/>
      <c r="C235" s="7"/>
    </row>
    <row r="236" spans="1:3" s="5" customFormat="1" hidden="1" x14ac:dyDescent="0.2">
      <c r="B236" s="6"/>
      <c r="C236" s="7"/>
    </row>
    <row r="237" spans="1:3" s="5" customFormat="1" hidden="1" x14ac:dyDescent="0.2">
      <c r="B237" s="6"/>
      <c r="C237" s="7"/>
    </row>
    <row r="238" spans="1:3" s="5" customFormat="1" hidden="1" x14ac:dyDescent="0.2">
      <c r="B238" s="6"/>
      <c r="C238" s="7"/>
    </row>
    <row r="239" spans="1:3" s="5" customFormat="1" hidden="1" x14ac:dyDescent="0.2">
      <c r="B239" s="6"/>
      <c r="C239" s="7"/>
    </row>
    <row r="240" spans="1:3" s="5" customFormat="1" hidden="1" x14ac:dyDescent="0.2">
      <c r="B240" s="6"/>
      <c r="C240" s="7"/>
    </row>
    <row r="241" spans="2:3" s="5" customFormat="1" hidden="1" x14ac:dyDescent="0.2">
      <c r="B241" s="6"/>
      <c r="C241" s="7"/>
    </row>
  </sheetData>
  <mergeCells count="1">
    <mergeCell ref="A1:B1"/>
  </mergeCells>
  <printOptions horizontalCentered="1"/>
  <pageMargins left="0" right="0" top="0" bottom="0" header="0.51180555555555496" footer="0.51180555555555496"/>
  <pageSetup paperSize="9" firstPageNumber="0" fitToHeight="0" orientation="portrait" horizontalDpi="300" verticalDpi="300" r:id="rId1"/>
  <rowBreaks count="1" manualBreakCount="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F497D"/>
    <pageSetUpPr fitToPage="1"/>
  </sheetPr>
  <dimension ref="A1:AMJ54"/>
  <sheetViews>
    <sheetView view="pageBreakPreview" zoomScale="70" zoomScaleNormal="100" zoomScalePageLayoutView="70" workbookViewId="0">
      <selection activeCell="B10" sqref="B10"/>
    </sheetView>
  </sheetViews>
  <sheetFormatPr defaultColWidth="9.140625" defaultRowHeight="12.75" x14ac:dyDescent="0.2"/>
  <cols>
    <col min="1" max="1" width="15.5703125" style="56" customWidth="1"/>
    <col min="2" max="2" width="100.7109375" style="57" customWidth="1"/>
    <col min="3" max="3" width="14.28515625" style="57" customWidth="1"/>
    <col min="4" max="4" width="31.140625" style="58" customWidth="1"/>
    <col min="5" max="5" width="9.140625" style="41"/>
    <col min="6" max="6" width="13.42578125" style="41" customWidth="1"/>
    <col min="7" max="7" width="83" style="41" customWidth="1"/>
    <col min="8" max="1024" width="9.140625" style="41"/>
  </cols>
  <sheetData>
    <row r="1" spans="1:5" s="61" customFormat="1" ht="27" customHeight="1" x14ac:dyDescent="0.2">
      <c r="A1" s="3" t="s">
        <v>0</v>
      </c>
      <c r="B1" s="3"/>
      <c r="C1" s="59"/>
      <c r="D1" s="60"/>
    </row>
    <row r="2" spans="1:5" s="61" customFormat="1" ht="18" x14ac:dyDescent="0.2">
      <c r="A2" s="2"/>
      <c r="B2" s="2"/>
      <c r="C2" s="59"/>
      <c r="D2" s="60"/>
    </row>
    <row r="3" spans="1:5" s="65" customFormat="1" ht="27" customHeight="1" x14ac:dyDescent="0.2">
      <c r="A3" s="62" t="s">
        <v>1</v>
      </c>
      <c r="B3" s="63" t="s">
        <v>2</v>
      </c>
      <c r="C3" s="64" t="s">
        <v>3</v>
      </c>
      <c r="D3" s="58"/>
    </row>
    <row r="4" spans="1:5" s="46" customFormat="1" ht="27" customHeight="1" x14ac:dyDescent="0.2">
      <c r="A4" s="66">
        <v>120000</v>
      </c>
      <c r="B4" s="64" t="s">
        <v>215</v>
      </c>
      <c r="C4" s="64">
        <f>C5+C43+C47+C51</f>
        <v>39</v>
      </c>
      <c r="D4" s="58"/>
      <c r="E4" s="41"/>
    </row>
    <row r="5" spans="1:5" s="46" customFormat="1" ht="27" customHeight="1" x14ac:dyDescent="0.2">
      <c r="A5" s="62">
        <v>121000</v>
      </c>
      <c r="B5" s="63" t="s">
        <v>216</v>
      </c>
      <c r="C5" s="64">
        <f>C6+C19+C32+C41+C42</f>
        <v>30</v>
      </c>
      <c r="D5" s="58"/>
      <c r="E5" s="41"/>
    </row>
    <row r="6" spans="1:5" s="46" customFormat="1" ht="27" customHeight="1" x14ac:dyDescent="0.2">
      <c r="A6" s="67">
        <v>121100</v>
      </c>
      <c r="B6" s="68" t="s">
        <v>217</v>
      </c>
      <c r="C6" s="68">
        <f>C7+C10+C11+C12+C15+C16+C17+C18</f>
        <v>10</v>
      </c>
      <c r="D6" s="58"/>
      <c r="E6" s="41"/>
    </row>
    <row r="7" spans="1:5" s="46" customFormat="1" ht="27" customHeight="1" x14ac:dyDescent="0.2">
      <c r="A7" s="66">
        <v>121110</v>
      </c>
      <c r="B7" s="64" t="s">
        <v>218</v>
      </c>
      <c r="C7" s="64">
        <f>C8+C9</f>
        <v>2</v>
      </c>
      <c r="D7" s="58"/>
      <c r="E7" s="41"/>
    </row>
    <row r="8" spans="1:5" s="46" customFormat="1" ht="27" customHeight="1" x14ac:dyDescent="0.2">
      <c r="A8" s="69">
        <v>121111</v>
      </c>
      <c r="B8" s="70" t="s">
        <v>219</v>
      </c>
      <c r="C8" s="70">
        <v>1</v>
      </c>
      <c r="D8" s="58"/>
      <c r="E8" s="41"/>
    </row>
    <row r="9" spans="1:5" ht="27" customHeight="1" x14ac:dyDescent="0.2">
      <c r="A9" s="69">
        <v>121112</v>
      </c>
      <c r="B9" s="70" t="s">
        <v>220</v>
      </c>
      <c r="C9" s="70">
        <v>1</v>
      </c>
    </row>
    <row r="10" spans="1:5" ht="27" customHeight="1" x14ac:dyDescent="0.2">
      <c r="A10" s="69">
        <v>121120</v>
      </c>
      <c r="B10" s="70" t="s">
        <v>221</v>
      </c>
      <c r="C10" s="70">
        <v>1</v>
      </c>
    </row>
    <row r="11" spans="1:5" ht="27" customHeight="1" x14ac:dyDescent="0.2">
      <c r="A11" s="69">
        <v>121130</v>
      </c>
      <c r="B11" s="70" t="s">
        <v>222</v>
      </c>
      <c r="C11" s="70">
        <v>1</v>
      </c>
    </row>
    <row r="12" spans="1:5" s="46" customFormat="1" ht="27" customHeight="1" x14ac:dyDescent="0.2">
      <c r="A12" s="66">
        <v>121140</v>
      </c>
      <c r="B12" s="64" t="s">
        <v>223</v>
      </c>
      <c r="C12" s="64">
        <f>C13+C14</f>
        <v>2</v>
      </c>
      <c r="D12" s="58"/>
      <c r="E12" s="41"/>
    </row>
    <row r="13" spans="1:5" ht="27" customHeight="1" x14ac:dyDescent="0.2">
      <c r="A13" s="69">
        <v>121141</v>
      </c>
      <c r="B13" s="70" t="s">
        <v>224</v>
      </c>
      <c r="C13" s="70">
        <v>1</v>
      </c>
    </row>
    <row r="14" spans="1:5" ht="27" customHeight="1" x14ac:dyDescent="0.2">
      <c r="A14" s="69">
        <v>121142</v>
      </c>
      <c r="B14" s="70" t="s">
        <v>225</v>
      </c>
      <c r="C14" s="70">
        <v>1</v>
      </c>
    </row>
    <row r="15" spans="1:5" ht="27" customHeight="1" x14ac:dyDescent="0.2">
      <c r="A15" s="69">
        <v>121150</v>
      </c>
      <c r="B15" s="70" t="s">
        <v>226</v>
      </c>
      <c r="C15" s="70">
        <v>1</v>
      </c>
    </row>
    <row r="16" spans="1:5" ht="27" customHeight="1" x14ac:dyDescent="0.2">
      <c r="A16" s="69">
        <v>121160</v>
      </c>
      <c r="B16" s="70" t="s">
        <v>227</v>
      </c>
      <c r="C16" s="70">
        <v>1</v>
      </c>
    </row>
    <row r="17" spans="1:5" ht="27" customHeight="1" x14ac:dyDescent="0.2">
      <c r="A17" s="69">
        <v>121170</v>
      </c>
      <c r="B17" s="70" t="s">
        <v>228</v>
      </c>
      <c r="C17" s="70">
        <v>1</v>
      </c>
    </row>
    <row r="18" spans="1:5" ht="27" customHeight="1" x14ac:dyDescent="0.2">
      <c r="A18" s="69">
        <v>121180</v>
      </c>
      <c r="B18" s="70" t="s">
        <v>229</v>
      </c>
      <c r="C18" s="70">
        <v>1</v>
      </c>
    </row>
    <row r="19" spans="1:5" s="46" customFormat="1" ht="27" customHeight="1" x14ac:dyDescent="0.2">
      <c r="A19" s="67">
        <v>121200</v>
      </c>
      <c r="B19" s="68" t="s">
        <v>230</v>
      </c>
      <c r="C19" s="68">
        <f>C20+C23+C24+C25+C28+C29+C30+C31</f>
        <v>10</v>
      </c>
      <c r="D19" s="58"/>
      <c r="E19" s="41"/>
    </row>
    <row r="20" spans="1:5" ht="27" customHeight="1" x14ac:dyDescent="0.2">
      <c r="A20" s="66">
        <v>121210</v>
      </c>
      <c r="B20" s="64" t="s">
        <v>231</v>
      </c>
      <c r="C20" s="64">
        <f>C21+C22</f>
        <v>2</v>
      </c>
    </row>
    <row r="21" spans="1:5" ht="27" customHeight="1" x14ac:dyDescent="0.2">
      <c r="A21" s="69">
        <v>121211</v>
      </c>
      <c r="B21" s="70" t="s">
        <v>219</v>
      </c>
      <c r="C21" s="70">
        <v>1</v>
      </c>
    </row>
    <row r="22" spans="1:5" ht="27" customHeight="1" x14ac:dyDescent="0.2">
      <c r="A22" s="69">
        <v>121212</v>
      </c>
      <c r="B22" s="70" t="s">
        <v>220</v>
      </c>
      <c r="C22" s="70">
        <v>1</v>
      </c>
    </row>
    <row r="23" spans="1:5" ht="27" customHeight="1" x14ac:dyDescent="0.2">
      <c r="A23" s="69">
        <v>121220</v>
      </c>
      <c r="B23" s="70" t="s">
        <v>232</v>
      </c>
      <c r="C23" s="70">
        <v>1</v>
      </c>
    </row>
    <row r="24" spans="1:5" ht="27" customHeight="1" x14ac:dyDescent="0.2">
      <c r="A24" s="69">
        <v>121230</v>
      </c>
      <c r="B24" s="70" t="s">
        <v>233</v>
      </c>
      <c r="C24" s="70">
        <v>1</v>
      </c>
    </row>
    <row r="25" spans="1:5" ht="27" customHeight="1" x14ac:dyDescent="0.2">
      <c r="A25" s="66">
        <v>121240</v>
      </c>
      <c r="B25" s="71" t="s">
        <v>234</v>
      </c>
      <c r="C25" s="64">
        <f>C26+C27</f>
        <v>2</v>
      </c>
    </row>
    <row r="26" spans="1:5" ht="27" customHeight="1" x14ac:dyDescent="0.2">
      <c r="A26" s="69">
        <v>121241</v>
      </c>
      <c r="B26" s="70" t="s">
        <v>224</v>
      </c>
      <c r="C26" s="70">
        <v>1</v>
      </c>
    </row>
    <row r="27" spans="1:5" ht="27" customHeight="1" x14ac:dyDescent="0.2">
      <c r="A27" s="69">
        <v>121242</v>
      </c>
      <c r="B27" s="70" t="s">
        <v>225</v>
      </c>
      <c r="C27" s="70">
        <v>1</v>
      </c>
    </row>
    <row r="28" spans="1:5" ht="27" customHeight="1" x14ac:dyDescent="0.2">
      <c r="A28" s="69">
        <v>121250</v>
      </c>
      <c r="B28" s="70" t="s">
        <v>235</v>
      </c>
      <c r="C28" s="70">
        <v>1</v>
      </c>
    </row>
    <row r="29" spans="1:5" ht="27" customHeight="1" x14ac:dyDescent="0.2">
      <c r="A29" s="69">
        <v>121260</v>
      </c>
      <c r="B29" s="70" t="s">
        <v>236</v>
      </c>
      <c r="C29" s="70">
        <v>1</v>
      </c>
    </row>
    <row r="30" spans="1:5" ht="27" customHeight="1" x14ac:dyDescent="0.2">
      <c r="A30" s="69">
        <v>121270</v>
      </c>
      <c r="B30" s="70" t="s">
        <v>237</v>
      </c>
      <c r="C30" s="70">
        <v>1</v>
      </c>
    </row>
    <row r="31" spans="1:5" s="46" customFormat="1" ht="27" customHeight="1" x14ac:dyDescent="0.2">
      <c r="A31" s="69">
        <v>121280</v>
      </c>
      <c r="B31" s="70" t="s">
        <v>238</v>
      </c>
      <c r="C31" s="70">
        <v>1</v>
      </c>
      <c r="D31" s="58"/>
      <c r="E31" s="41"/>
    </row>
    <row r="32" spans="1:5" s="46" customFormat="1" ht="27" customHeight="1" x14ac:dyDescent="0.2">
      <c r="A32" s="67">
        <v>121300</v>
      </c>
      <c r="B32" s="68" t="s">
        <v>239</v>
      </c>
      <c r="C32" s="68">
        <f>SUM(C33:C40)</f>
        <v>8</v>
      </c>
      <c r="D32" s="58"/>
      <c r="E32" s="41"/>
    </row>
    <row r="33" spans="1:5" s="46" customFormat="1" ht="27" customHeight="1" x14ac:dyDescent="0.2">
      <c r="A33" s="69">
        <v>121310</v>
      </c>
      <c r="B33" s="70" t="s">
        <v>240</v>
      </c>
      <c r="C33" s="64">
        <v>1</v>
      </c>
      <c r="D33" s="72"/>
      <c r="E33" s="41"/>
    </row>
    <row r="34" spans="1:5" ht="27" customHeight="1" x14ac:dyDescent="0.2">
      <c r="A34" s="69">
        <v>121320</v>
      </c>
      <c r="B34" s="70" t="s">
        <v>241</v>
      </c>
      <c r="C34" s="70">
        <v>1</v>
      </c>
    </row>
    <row r="35" spans="1:5" ht="27" customHeight="1" x14ac:dyDescent="0.2">
      <c r="A35" s="69">
        <v>121330</v>
      </c>
      <c r="B35" s="70" t="s">
        <v>242</v>
      </c>
      <c r="C35" s="70">
        <v>1</v>
      </c>
    </row>
    <row r="36" spans="1:5" ht="27" customHeight="1" x14ac:dyDescent="0.2">
      <c r="A36" s="69">
        <v>121340</v>
      </c>
      <c r="B36" s="70" t="s">
        <v>243</v>
      </c>
      <c r="C36" s="70">
        <v>1</v>
      </c>
    </row>
    <row r="37" spans="1:5" ht="27" customHeight="1" x14ac:dyDescent="0.2">
      <c r="A37" s="69">
        <v>121350</v>
      </c>
      <c r="B37" s="70" t="s">
        <v>244</v>
      </c>
      <c r="C37" s="70">
        <v>1</v>
      </c>
    </row>
    <row r="38" spans="1:5" ht="27" customHeight="1" x14ac:dyDescent="0.2">
      <c r="A38" s="69">
        <v>121360</v>
      </c>
      <c r="B38" s="70" t="s">
        <v>245</v>
      </c>
      <c r="C38" s="70">
        <v>1</v>
      </c>
    </row>
    <row r="39" spans="1:5" ht="27" customHeight="1" x14ac:dyDescent="0.2">
      <c r="A39" s="69">
        <v>121370</v>
      </c>
      <c r="B39" s="70" t="s">
        <v>246</v>
      </c>
      <c r="C39" s="70">
        <v>1</v>
      </c>
    </row>
    <row r="40" spans="1:5" ht="27" customHeight="1" x14ac:dyDescent="0.2">
      <c r="A40" s="69">
        <v>121380</v>
      </c>
      <c r="B40" s="70" t="s">
        <v>247</v>
      </c>
      <c r="C40" s="70">
        <v>1</v>
      </c>
    </row>
    <row r="41" spans="1:5" ht="27" customHeight="1" x14ac:dyDescent="0.2">
      <c r="A41" s="66">
        <v>121400</v>
      </c>
      <c r="B41" s="64" t="s">
        <v>248</v>
      </c>
      <c r="C41" s="64">
        <v>1</v>
      </c>
    </row>
    <row r="42" spans="1:5" ht="27" customHeight="1" x14ac:dyDescent="0.2">
      <c r="A42" s="66">
        <v>121500</v>
      </c>
      <c r="B42" s="64" t="s">
        <v>249</v>
      </c>
      <c r="C42" s="64">
        <v>1</v>
      </c>
    </row>
    <row r="43" spans="1:5" ht="27" customHeight="1" x14ac:dyDescent="0.2">
      <c r="A43" s="67">
        <v>125000</v>
      </c>
      <c r="B43" s="68" t="s">
        <v>250</v>
      </c>
      <c r="C43" s="68">
        <f>C44+C45+C46</f>
        <v>3</v>
      </c>
    </row>
    <row r="44" spans="1:5" ht="27" customHeight="1" x14ac:dyDescent="0.2">
      <c r="A44" s="69">
        <v>125100</v>
      </c>
      <c r="B44" s="70" t="s">
        <v>251</v>
      </c>
      <c r="C44" s="70">
        <v>1</v>
      </c>
    </row>
    <row r="45" spans="1:5" ht="27" customHeight="1" x14ac:dyDescent="0.2">
      <c r="A45" s="69">
        <v>125200</v>
      </c>
      <c r="B45" s="70" t="s">
        <v>252</v>
      </c>
      <c r="C45" s="70">
        <v>1</v>
      </c>
    </row>
    <row r="46" spans="1:5" ht="27" customHeight="1" x14ac:dyDescent="0.2">
      <c r="A46" s="69">
        <v>125300</v>
      </c>
      <c r="B46" s="70" t="s">
        <v>253</v>
      </c>
      <c r="C46" s="70">
        <v>1</v>
      </c>
    </row>
    <row r="47" spans="1:5" ht="27" customHeight="1" x14ac:dyDescent="0.2">
      <c r="A47" s="67">
        <v>123000</v>
      </c>
      <c r="B47" s="68" t="s">
        <v>254</v>
      </c>
      <c r="C47" s="64">
        <f>C48+C49+C50</f>
        <v>3</v>
      </c>
    </row>
    <row r="48" spans="1:5" s="58" customFormat="1" ht="27" customHeight="1" x14ac:dyDescent="0.2">
      <c r="A48" s="69">
        <v>123100</v>
      </c>
      <c r="B48" s="70" t="s">
        <v>255</v>
      </c>
      <c r="C48" s="70">
        <v>1</v>
      </c>
      <c r="E48" s="41"/>
    </row>
    <row r="49" spans="1:5" s="58" customFormat="1" ht="27" customHeight="1" x14ac:dyDescent="0.2">
      <c r="A49" s="69">
        <v>123200</v>
      </c>
      <c r="B49" s="70" t="s">
        <v>256</v>
      </c>
      <c r="C49" s="70">
        <v>1</v>
      </c>
      <c r="E49" s="41"/>
    </row>
    <row r="50" spans="1:5" s="58" customFormat="1" ht="27" customHeight="1" x14ac:dyDescent="0.2">
      <c r="A50" s="69">
        <v>123300</v>
      </c>
      <c r="B50" s="70" t="s">
        <v>257</v>
      </c>
      <c r="C50" s="70">
        <v>1</v>
      </c>
      <c r="E50" s="41"/>
    </row>
    <row r="51" spans="1:5" s="58" customFormat="1" ht="27" customHeight="1" x14ac:dyDescent="0.2">
      <c r="A51" s="67">
        <v>126000</v>
      </c>
      <c r="B51" s="68" t="s">
        <v>258</v>
      </c>
      <c r="C51" s="68">
        <f>C52+C53+C54</f>
        <v>3</v>
      </c>
      <c r="E51" s="41"/>
    </row>
    <row r="52" spans="1:5" s="58" customFormat="1" ht="27" customHeight="1" x14ac:dyDescent="0.2">
      <c r="A52" s="69">
        <v>126100</v>
      </c>
      <c r="B52" s="70" t="s">
        <v>259</v>
      </c>
      <c r="C52" s="70">
        <v>1</v>
      </c>
      <c r="E52" s="41"/>
    </row>
    <row r="53" spans="1:5" s="58" customFormat="1" ht="27" customHeight="1" x14ac:dyDescent="0.2">
      <c r="A53" s="69">
        <v>126200</v>
      </c>
      <c r="B53" s="70" t="s">
        <v>260</v>
      </c>
      <c r="C53" s="70">
        <v>1</v>
      </c>
      <c r="E53" s="41"/>
    </row>
    <row r="54" spans="1:5" s="58" customFormat="1" ht="27" customHeight="1" x14ac:dyDescent="0.2">
      <c r="A54" s="69">
        <v>126300</v>
      </c>
      <c r="B54" s="70" t="s">
        <v>261</v>
      </c>
      <c r="C54" s="70">
        <v>1</v>
      </c>
      <c r="E54" s="41"/>
    </row>
  </sheetData>
  <mergeCells count="2">
    <mergeCell ref="A1:B1"/>
    <mergeCell ref="A2:B2"/>
  </mergeCells>
  <printOptions horizontalCentered="1"/>
  <pageMargins left="0" right="0" top="0" bottom="0" header="0.51180555555555496" footer="0.51180555555555496"/>
  <pageSetup paperSize="9" scale="92" firstPageNumber="0" fitToHeight="0" orientation="portrait" horizontalDpi="300" verticalDpi="300" r:id="rId1"/>
  <rowBreaks count="1" manualBreakCount="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MJ37"/>
  <sheetViews>
    <sheetView view="pageBreakPreview" zoomScale="85" zoomScaleNormal="70" zoomScalePageLayoutView="85" workbookViewId="0">
      <selection activeCell="A2" sqref="A2"/>
    </sheetView>
  </sheetViews>
  <sheetFormatPr defaultColWidth="9.140625" defaultRowHeight="12.75" x14ac:dyDescent="0.2"/>
  <cols>
    <col min="1" max="1" width="14" style="73" customWidth="1"/>
    <col min="2" max="2" width="100.28515625" style="73" customWidth="1"/>
    <col min="3" max="3" width="9.140625" style="73"/>
    <col min="4" max="1024" width="9.140625" style="74"/>
  </cols>
  <sheetData>
    <row r="1" spans="1:3" ht="32.25" customHeight="1" x14ac:dyDescent="0.2">
      <c r="A1" s="1" t="s">
        <v>0</v>
      </c>
      <c r="B1" s="1"/>
    </row>
    <row r="2" spans="1:3" ht="32.25" customHeight="1" x14ac:dyDescent="0.2">
      <c r="A2" s="11" t="s">
        <v>1</v>
      </c>
      <c r="B2" s="12" t="s">
        <v>2</v>
      </c>
      <c r="C2" s="11" t="s">
        <v>3</v>
      </c>
    </row>
    <row r="3" spans="1:3" ht="32.25" customHeight="1" x14ac:dyDescent="0.2">
      <c r="A3" s="66">
        <v>120000</v>
      </c>
      <c r="B3" s="64" t="s">
        <v>215</v>
      </c>
      <c r="C3" s="64">
        <f>C4+C34</f>
        <v>28</v>
      </c>
    </row>
    <row r="4" spans="1:3" s="78" customFormat="1" ht="26.25" customHeight="1" x14ac:dyDescent="0.2">
      <c r="A4" s="75">
        <v>124000</v>
      </c>
      <c r="B4" s="76" t="s">
        <v>262</v>
      </c>
      <c r="C4" s="77">
        <f>C5+C13+C23+C21+C22+C24+C28+C33</f>
        <v>25</v>
      </c>
    </row>
    <row r="5" spans="1:3" s="78" customFormat="1" ht="26.25" customHeight="1" x14ac:dyDescent="0.2">
      <c r="A5" s="75">
        <v>124100</v>
      </c>
      <c r="B5" s="76" t="s">
        <v>263</v>
      </c>
      <c r="C5" s="77">
        <f>C6+C7+C8+C9+C10+C11+C12</f>
        <v>7</v>
      </c>
    </row>
    <row r="6" spans="1:3" ht="26.25" customHeight="1" x14ac:dyDescent="0.2">
      <c r="A6" s="79">
        <v>124110</v>
      </c>
      <c r="B6" s="80" t="s">
        <v>264</v>
      </c>
      <c r="C6" s="81">
        <v>1</v>
      </c>
    </row>
    <row r="7" spans="1:3" ht="26.25" customHeight="1" x14ac:dyDescent="0.2">
      <c r="A7" s="79">
        <v>124120</v>
      </c>
      <c r="B7" s="80" t="s">
        <v>265</v>
      </c>
      <c r="C7" s="81">
        <v>1</v>
      </c>
    </row>
    <row r="8" spans="1:3" ht="26.25" customHeight="1" x14ac:dyDescent="0.2">
      <c r="A8" s="79">
        <v>124130</v>
      </c>
      <c r="B8" s="80" t="s">
        <v>266</v>
      </c>
      <c r="C8" s="81">
        <v>1</v>
      </c>
    </row>
    <row r="9" spans="1:3" ht="26.25" customHeight="1" x14ac:dyDescent="0.2">
      <c r="A9" s="79">
        <v>124140</v>
      </c>
      <c r="B9" s="80" t="s">
        <v>267</v>
      </c>
      <c r="C9" s="81">
        <v>1</v>
      </c>
    </row>
    <row r="10" spans="1:3" ht="26.25" customHeight="1" x14ac:dyDescent="0.2">
      <c r="A10" s="79">
        <v>124150</v>
      </c>
      <c r="B10" s="80" t="s">
        <v>268</v>
      </c>
      <c r="C10" s="81">
        <v>1</v>
      </c>
    </row>
    <row r="11" spans="1:3" ht="26.25" customHeight="1" x14ac:dyDescent="0.2">
      <c r="A11" s="79">
        <v>124160</v>
      </c>
      <c r="B11" s="80" t="s">
        <v>269</v>
      </c>
      <c r="C11" s="81">
        <v>1</v>
      </c>
    </row>
    <row r="12" spans="1:3" ht="26.25" customHeight="1" x14ac:dyDescent="0.2">
      <c r="A12" s="79">
        <v>124170</v>
      </c>
      <c r="B12" s="80" t="s">
        <v>270</v>
      </c>
      <c r="C12" s="81">
        <v>1</v>
      </c>
    </row>
    <row r="13" spans="1:3" s="78" customFormat="1" ht="26.25" customHeight="1" x14ac:dyDescent="0.2">
      <c r="A13" s="75">
        <v>124200</v>
      </c>
      <c r="B13" s="76" t="s">
        <v>271</v>
      </c>
      <c r="C13" s="77">
        <f>C14+C15+C16+C17+C18+C19+C20</f>
        <v>7</v>
      </c>
    </row>
    <row r="14" spans="1:3" ht="26.25" customHeight="1" x14ac:dyDescent="0.2">
      <c r="A14" s="82">
        <v>124210</v>
      </c>
      <c r="B14" s="83" t="s">
        <v>272</v>
      </c>
      <c r="C14" s="81">
        <v>1</v>
      </c>
    </row>
    <row r="15" spans="1:3" ht="26.25" customHeight="1" x14ac:dyDescent="0.2">
      <c r="A15" s="82">
        <v>124220</v>
      </c>
      <c r="B15" s="83" t="s">
        <v>273</v>
      </c>
      <c r="C15" s="81">
        <v>1</v>
      </c>
    </row>
    <row r="16" spans="1:3" ht="26.25" customHeight="1" x14ac:dyDescent="0.2">
      <c r="A16" s="82">
        <v>124230</v>
      </c>
      <c r="B16" s="83" t="s">
        <v>274</v>
      </c>
      <c r="C16" s="81">
        <v>1</v>
      </c>
    </row>
    <row r="17" spans="1:3" ht="26.25" customHeight="1" x14ac:dyDescent="0.2">
      <c r="A17" s="82">
        <v>124240</v>
      </c>
      <c r="B17" s="83" t="s">
        <v>275</v>
      </c>
      <c r="C17" s="81">
        <v>1</v>
      </c>
    </row>
    <row r="18" spans="1:3" ht="26.25" customHeight="1" x14ac:dyDescent="0.2">
      <c r="A18" s="82">
        <v>124250</v>
      </c>
      <c r="B18" s="83" t="s">
        <v>276</v>
      </c>
      <c r="C18" s="81">
        <v>1</v>
      </c>
    </row>
    <row r="19" spans="1:3" ht="26.25" customHeight="1" x14ac:dyDescent="0.2">
      <c r="A19" s="82">
        <v>124260</v>
      </c>
      <c r="B19" s="83" t="s">
        <v>277</v>
      </c>
      <c r="C19" s="81">
        <v>1</v>
      </c>
    </row>
    <row r="20" spans="1:3" ht="26.25" customHeight="1" x14ac:dyDescent="0.2">
      <c r="A20" s="82">
        <v>124270</v>
      </c>
      <c r="B20" s="83" t="s">
        <v>278</v>
      </c>
      <c r="C20" s="81">
        <v>1</v>
      </c>
    </row>
    <row r="21" spans="1:3" ht="26.25" customHeight="1" x14ac:dyDescent="0.2">
      <c r="A21" s="84">
        <v>124300</v>
      </c>
      <c r="B21" s="85" t="s">
        <v>279</v>
      </c>
      <c r="C21" s="86">
        <v>1</v>
      </c>
    </row>
    <row r="22" spans="1:3" ht="26.25" customHeight="1" x14ac:dyDescent="0.2">
      <c r="A22" s="84">
        <v>124400</v>
      </c>
      <c r="B22" s="85" t="s">
        <v>280</v>
      </c>
      <c r="C22" s="86">
        <v>1</v>
      </c>
    </row>
    <row r="23" spans="1:3" ht="26.25" customHeight="1" x14ac:dyDescent="0.2">
      <c r="A23" s="87">
        <v>124500</v>
      </c>
      <c r="B23" s="88" t="s">
        <v>281</v>
      </c>
      <c r="C23" s="86">
        <v>1</v>
      </c>
    </row>
    <row r="24" spans="1:3" ht="38.25" x14ac:dyDescent="0.2">
      <c r="A24" s="75">
        <v>124600</v>
      </c>
      <c r="B24" s="76" t="s">
        <v>282</v>
      </c>
      <c r="C24" s="86">
        <f>C25+C26+C27</f>
        <v>3</v>
      </c>
    </row>
    <row r="25" spans="1:3" ht="26.25" customHeight="1" x14ac:dyDescent="0.2">
      <c r="A25" s="82">
        <v>124610</v>
      </c>
      <c r="B25" s="83" t="s">
        <v>283</v>
      </c>
      <c r="C25" s="81">
        <v>1</v>
      </c>
    </row>
    <row r="26" spans="1:3" ht="26.25" customHeight="1" x14ac:dyDescent="0.2">
      <c r="A26" s="82">
        <v>124620</v>
      </c>
      <c r="B26" s="83" t="s">
        <v>284</v>
      </c>
      <c r="C26" s="81">
        <v>1</v>
      </c>
    </row>
    <row r="27" spans="1:3" ht="26.25" customHeight="1" x14ac:dyDescent="0.2">
      <c r="A27" s="82">
        <v>124630</v>
      </c>
      <c r="B27" s="83" t="s">
        <v>285</v>
      </c>
      <c r="C27" s="81">
        <v>1</v>
      </c>
    </row>
    <row r="28" spans="1:3" ht="26.25" customHeight="1" x14ac:dyDescent="0.2">
      <c r="A28" s="75">
        <v>124700</v>
      </c>
      <c r="B28" s="76" t="s">
        <v>286</v>
      </c>
      <c r="C28" s="86">
        <f>C29+C30+C31+C32</f>
        <v>4</v>
      </c>
    </row>
    <row r="29" spans="1:3" ht="26.25" customHeight="1" x14ac:dyDescent="0.2">
      <c r="A29" s="82">
        <v>124710</v>
      </c>
      <c r="B29" s="83" t="s">
        <v>287</v>
      </c>
      <c r="C29" s="81">
        <v>1</v>
      </c>
    </row>
    <row r="30" spans="1:3" ht="26.25" customHeight="1" x14ac:dyDescent="0.2">
      <c r="A30" s="82">
        <v>124720</v>
      </c>
      <c r="B30" s="83" t="s">
        <v>288</v>
      </c>
      <c r="C30" s="81">
        <v>1</v>
      </c>
    </row>
    <row r="31" spans="1:3" ht="26.25" customHeight="1" x14ac:dyDescent="0.2">
      <c r="A31" s="82">
        <v>124730</v>
      </c>
      <c r="B31" s="83" t="s">
        <v>289</v>
      </c>
      <c r="C31" s="81">
        <v>1</v>
      </c>
    </row>
    <row r="32" spans="1:3" ht="26.25" customHeight="1" x14ac:dyDescent="0.2">
      <c r="A32" s="82">
        <v>124740</v>
      </c>
      <c r="B32" s="83" t="s">
        <v>290</v>
      </c>
      <c r="C32" s="81">
        <v>1</v>
      </c>
    </row>
    <row r="33" spans="1:3" ht="26.25" customHeight="1" x14ac:dyDescent="0.2">
      <c r="A33" s="84">
        <v>124800</v>
      </c>
      <c r="B33" s="85" t="s">
        <v>291</v>
      </c>
      <c r="C33" s="81">
        <v>1</v>
      </c>
    </row>
    <row r="34" spans="1:3" ht="26.25" customHeight="1" x14ac:dyDescent="0.2">
      <c r="A34" s="75">
        <v>127000</v>
      </c>
      <c r="B34" s="76" t="s">
        <v>292</v>
      </c>
      <c r="C34" s="86">
        <f>C35+C36+C37</f>
        <v>3</v>
      </c>
    </row>
    <row r="35" spans="1:3" ht="26.25" customHeight="1" x14ac:dyDescent="0.2">
      <c r="A35" s="82">
        <v>127100</v>
      </c>
      <c r="B35" s="83" t="s">
        <v>293</v>
      </c>
      <c r="C35" s="81">
        <v>1</v>
      </c>
    </row>
    <row r="36" spans="1:3" ht="26.25" customHeight="1" x14ac:dyDescent="0.2">
      <c r="A36" s="82">
        <v>127200</v>
      </c>
      <c r="B36" s="83" t="s">
        <v>294</v>
      </c>
      <c r="C36" s="81">
        <v>1</v>
      </c>
    </row>
    <row r="37" spans="1:3" ht="26.25" customHeight="1" x14ac:dyDescent="0.2">
      <c r="A37" s="82">
        <v>127300</v>
      </c>
      <c r="B37" s="83" t="s">
        <v>295</v>
      </c>
      <c r="C37" s="81">
        <v>1</v>
      </c>
    </row>
  </sheetData>
  <mergeCells count="1">
    <mergeCell ref="A1:B1"/>
  </mergeCells>
  <pageMargins left="0.7" right="0.7" top="0.75" bottom="0.75" header="0.51180555555555496" footer="0.51180555555555496"/>
  <pageSetup paperSize="9" scale="74"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vergi-2021</vt:lpstr>
      <vt:lpstr>sosial-2021</vt:lpstr>
      <vt:lpstr>icbari tibbi sığorta-2021</vt:lpstr>
      <vt:lpstr>'sosial-2021'!_FilterDatabase</vt:lpstr>
      <vt:lpstr>'vergi-2021'!_FilterDatabase</vt:lpstr>
      <vt:lpstr>'icbari tibbi sığorta-2021'!Print_Area</vt:lpstr>
      <vt:lpstr>'sosial-2021'!Print_Area</vt:lpstr>
      <vt:lpstr>'vergi-2021'!Print_Area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Etiram Isabalayev</dc:creator>
  <dc:description/>
  <cp:lastModifiedBy>User</cp:lastModifiedBy>
  <cp:revision>0</cp:revision>
  <cp:lastPrinted>2018-05-04T06:57:16Z</cp:lastPrinted>
  <dcterms:created xsi:type="dcterms:W3CDTF">2008-01-28T07:40:22Z</dcterms:created>
  <dcterms:modified xsi:type="dcterms:W3CDTF">2023-04-11T08:32:40Z</dcterms:modified>
  <dc:language>az-Latn-AZ</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_AdHocReviewCycleID">
    <vt:i4>262749168</vt:i4>
  </property>
  <property fmtid="{D5CDD505-2E9C-101B-9397-08002B2CF9AE}" pid="9" name="_AuthorEmail">
    <vt:lpwstr>n.ismayilzade@maliyye.gov.az</vt:lpwstr>
  </property>
  <property fmtid="{D5CDD505-2E9C-101B-9397-08002B2CF9AE}" pid="10" name="_AuthorEmailDisplayName">
    <vt:lpwstr>Maliyye nazirliyi</vt:lpwstr>
  </property>
  <property fmtid="{D5CDD505-2E9C-101B-9397-08002B2CF9AE}" pid="11" name="_EmailSubject">
    <vt:lpwstr/>
  </property>
  <property fmtid="{D5CDD505-2E9C-101B-9397-08002B2CF9AE}" pid="12" name="_ReviewingToolsShownOnce">
    <vt:lpwstr/>
  </property>
</Properties>
</file>